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/>
  <c r="I23"/>
  <c r="H23"/>
  <c r="H24" s="1"/>
  <c r="J22"/>
  <c r="I22"/>
  <c r="H22"/>
  <c r="J21"/>
  <c r="J24" s="1"/>
  <c r="I21"/>
  <c r="H21"/>
  <c r="G23"/>
  <c r="G24" s="1"/>
  <c r="G22"/>
  <c r="G21"/>
  <c r="E24"/>
  <c r="E23"/>
  <c r="E22"/>
  <c r="E21"/>
  <c r="D23"/>
  <c r="D22"/>
  <c r="D21"/>
  <c r="I20"/>
  <c r="J20"/>
  <c r="J19"/>
  <c r="I19"/>
  <c r="H19"/>
  <c r="J18"/>
  <c r="I18"/>
  <c r="H18"/>
  <c r="J17"/>
  <c r="I17"/>
  <c r="H17"/>
  <c r="J16"/>
  <c r="I16"/>
  <c r="H16"/>
  <c r="J15"/>
  <c r="I15"/>
  <c r="H15"/>
  <c r="J14"/>
  <c r="I14"/>
  <c r="H14"/>
  <c r="J13"/>
  <c r="I13"/>
  <c r="H13"/>
  <c r="J12"/>
  <c r="I12"/>
  <c r="H12"/>
  <c r="H20" s="1"/>
  <c r="G19"/>
  <c r="G18"/>
  <c r="G17"/>
  <c r="G16"/>
  <c r="G15"/>
  <c r="G14"/>
  <c r="G13"/>
  <c r="G20" s="1"/>
  <c r="G12"/>
  <c r="E19"/>
  <c r="E18"/>
  <c r="E17"/>
  <c r="E16"/>
  <c r="E15"/>
  <c r="E14"/>
  <c r="E13"/>
  <c r="E12"/>
  <c r="E20" s="1"/>
  <c r="D19"/>
  <c r="D18"/>
  <c r="D17"/>
  <c r="D16"/>
  <c r="D15"/>
  <c r="D13"/>
  <c r="D12"/>
  <c r="I11"/>
  <c r="J11"/>
  <c r="J8"/>
  <c r="I8"/>
  <c r="H8"/>
  <c r="J7"/>
  <c r="I7"/>
  <c r="H7"/>
  <c r="J5"/>
  <c r="I5"/>
  <c r="H5"/>
  <c r="J4"/>
  <c r="I4"/>
  <c r="H4"/>
  <c r="G8"/>
  <c r="G7"/>
  <c r="G5"/>
  <c r="G4"/>
  <c r="E8"/>
  <c r="E7"/>
  <c r="E6"/>
  <c r="E11" s="1"/>
  <c r="E5"/>
  <c r="E4"/>
  <c r="D8"/>
  <c r="D7"/>
  <c r="D5"/>
  <c r="I24"/>
  <c r="H11" l="1"/>
  <c r="G11"/>
</calcChain>
</file>

<file path=xl/sharedStrings.xml><?xml version="1.0" encoding="utf-8"?>
<sst xmlns="http://schemas.openxmlformats.org/spreadsheetml/2006/main" count="49" uniqueCount="45">
  <si>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</si>
  <si>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</si>
  <si>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</si>
  <si>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</si>
  <si>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</si>
  <si>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</si>
  <si>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</si>
  <si>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</si>
  <si>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</si>
  <si>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</si>
  <si>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</si>
  <si>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</si>
  <si>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</si>
  <si>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</si>
  <si>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</si>
  <si>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</si>
  <si>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</si>
  <si>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</si>
  <si>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</si>
  <si>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</si>
  <si>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</si>
  <si>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</si>
  <si>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</si>
  <si>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</si>
  <si>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</si>
  <si>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</si>
  <si>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МБОУ Гимназия №6 г.Тихорецка</t>
  </si>
  <si>
    <t>1.1-100</t>
  </si>
  <si>
    <t>14.2-35</t>
  </si>
  <si>
    <t>14.1-20</t>
  </si>
  <si>
    <t>14.2-45</t>
  </si>
  <si>
    <t>14.1-30</t>
  </si>
  <si>
    <t>Икра морковная</t>
  </si>
  <si>
    <t>Коктейль молочный м.д.ж.2,5% в индивид. упаковке</t>
  </si>
  <si>
    <t>3.6-60</t>
  </si>
  <si>
    <t>12.5-240</t>
  </si>
  <si>
    <t>Биточек мясной</t>
  </si>
  <si>
    <t>3.10-60</t>
  </si>
  <si>
    <t>10.9-200</t>
  </si>
  <si>
    <t>12.4-90</t>
  </si>
  <si>
    <t>13.4-150</t>
  </si>
  <si>
    <t>5.8-200</t>
  </si>
  <si>
    <t>9.1-100</t>
  </si>
  <si>
    <t>11.2-30</t>
  </si>
  <si>
    <t>5.3-200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</si>
</sst>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6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vertical="center" wrapText="1"/>
    </xf>
    <xf numFmtId="2" fontId="0" fillId="4" borderId="1" xfId="0" applyNumberFormat="1" applyFill="1" applyBorder="1" applyProtection="1">
      <protection locked="0"/>
    </xf>
    <xf numFmtId="2" fontId="0" fillId="4" borderId="13" xfId="0" applyNumberFormat="1" applyFill="1" applyBorder="1" applyProtection="1">
      <protection locked="0"/>
    </xf>
    <xf numFmtId="49" fontId="6" fillId="4" borderId="13" xfId="1" applyNumberFormat="1" applyFont="1" applyFill="1" applyBorder="1" applyAlignment="1">
      <alignment horizontal="center" vertical="center" wrapText="1"/>
    </xf>
    <xf numFmtId="0" fontId="3" fillId="4" borderId="13" xfId="1" applyFont="1" applyFill="1" applyBorder="1" applyAlignment="1">
      <alignment vertical="center" wrapText="1"/>
    </xf>
    <xf numFmtId="0" fontId="6" fillId="4" borderId="13" xfId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0" fontId="9" fillId="3" borderId="15" xfId="0" applyFont="1" applyFill="1" applyBorder="1"/>
    <xf numFmtId="2" fontId="9" fillId="3" borderId="16" xfId="0" applyNumberFormat="1" applyFont="1" applyFill="1" applyBorder="1" applyProtection="1">
      <protection locked="0"/>
    </xf>
    <xf numFmtId="164" fontId="8" fillId="3" borderId="1" xfId="1" applyNumberFormat="1" applyFont="1" applyFill="1" applyBorder="1" applyAlignment="1">
      <alignment horizontal="center" vertical="center" wrapText="1"/>
    </xf>
    <xf numFmtId="49" fontId="6" fillId="5" borderId="1" xfId="1" applyNumberFormat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left" vertical="center" wrapText="1"/>
    </xf>
    <xf numFmtId="0" fontId="6" fillId="5" borderId="1" xfId="1" applyFont="1" applyFill="1" applyBorder="1" applyAlignment="1">
      <alignment horizontal="center" vertical="center" wrapText="1"/>
    </xf>
    <xf numFmtId="2" fontId="0" fillId="5" borderId="4" xfId="0" applyNumberFormat="1" applyFill="1" applyBorder="1" applyProtection="1">
      <protection locked="0"/>
    </xf>
    <xf numFmtId="164" fontId="6" fillId="5" borderId="1" xfId="1" applyNumberFormat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vertical="center" wrapText="1"/>
    </xf>
    <xf numFmtId="2" fontId="0" fillId="5" borderId="1" xfId="0" applyNumberFormat="1" applyFill="1" applyBorder="1" applyProtection="1">
      <protection locked="0"/>
    </xf>
    <xf numFmtId="164" fontId="6" fillId="5" borderId="1" xfId="0" applyNumberFormat="1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vertical="center" wrapText="1"/>
    </xf>
    <xf numFmtId="164" fontId="7" fillId="5" borderId="1" xfId="0" applyNumberFormat="1" applyFont="1" applyFill="1" applyBorder="1" applyAlignment="1">
      <alignment horizontal="center" vertical="center" wrapText="1"/>
    </xf>
    <xf numFmtId="2" fontId="0" fillId="5" borderId="13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49" fontId="6" fillId="6" borderId="1" xfId="1" applyNumberFormat="1" applyFont="1" applyFill="1" applyBorder="1" applyAlignment="1">
      <alignment horizontal="center" vertical="center" wrapText="1"/>
    </xf>
    <xf numFmtId="0" fontId="6" fillId="6" borderId="1" xfId="1" applyFont="1" applyFill="1" applyBorder="1" applyAlignment="1">
      <alignment horizontal="center" vertical="center" wrapText="1"/>
    </xf>
    <xf numFmtId="164" fontId="6" fillId="6" borderId="1" xfId="1" applyNumberFormat="1" applyFont="1" applyFill="1" applyBorder="1" applyAlignment="1">
      <alignment horizontal="center" vertical="center" wrapText="1"/>
    </xf>
    <xf numFmtId="2" fontId="0" fillId="6" borderId="1" xfId="0" applyNumberFormat="1" applyFill="1" applyBorder="1" applyProtection="1">
      <protection locked="0"/>
    </xf>
    <xf numFmtId="164" fontId="7" fillId="6" borderId="1" xfId="0" applyNumberFormat="1" applyFont="1" applyFill="1" applyBorder="1" applyAlignment="1">
      <alignment horizontal="center" vertical="center" wrapText="1"/>
    </xf>
    <xf numFmtId="0" fontId="0" fillId="6" borderId="13" xfId="0" applyFill="1" applyBorder="1" applyProtection="1">
      <protection locked="0"/>
    </xf>
    <xf numFmtId="2" fontId="0" fillId="6" borderId="13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1" fontId="8" fillId="3" borderId="15" xfId="1" applyNumberFormat="1" applyFont="1" applyFill="1" applyBorder="1" applyAlignment="1">
      <alignment horizontal="center" vertical="center" wrapText="1"/>
    </xf>
    <xf numFmtId="2" fontId="1" fillId="3" borderId="15" xfId="0" applyNumberFormat="1" applyFont="1" applyFill="1" applyBorder="1" applyProtection="1">
      <protection locked="0"/>
    </xf>
    <xf numFmtId="164" fontId="8" fillId="3" borderId="15" xfId="1" applyNumberFormat="1" applyFont="1" applyFill="1" applyBorder="1" applyAlignment="1">
      <alignment horizontal="center" vertical="center" wrapText="1"/>
    </xf>
    <xf numFmtId="2" fontId="1" fillId="3" borderId="16" xfId="0" applyNumberFormat="1" applyFont="1" applyFill="1" applyBorder="1" applyProtection="1">
      <protection locked="0"/>
    </xf>
    <xf numFmtId="0" fontId="9" fillId="3" borderId="1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9" fillId="3" borderId="19" xfId="0" applyFont="1" applyFill="1" applyBorder="1"/>
    <xf numFmtId="0" fontId="0" fillId="6" borderId="4" xfId="0" applyFill="1" applyBorder="1"/>
    <xf numFmtId="0" fontId="0" fillId="4" borderId="1" xfId="0" applyFill="1" applyBorder="1"/>
    <xf numFmtId="0" fontId="0" fillId="4" borderId="4" xfId="0" applyFill="1" applyBorder="1"/>
    <xf numFmtId="0" fontId="0" fillId="4" borderId="13" xfId="0" applyFill="1" applyBorder="1"/>
    <xf numFmtId="0" fontId="0" fillId="3" borderId="19" xfId="0" applyFill="1" applyBorder="1" applyProtection="1">
      <protection locked="0"/>
    </xf>
    <xf numFmtId="0" fontId="3" fillId="0" borderId="17" xfId="1" applyFont="1" applyFill="1" applyBorder="1" applyAlignment="1">
      <alignment vertical="center" wrapText="1"/>
    </xf>
    <xf numFmtId="2" fontId="9" fillId="3" borderId="1" xfId="0" applyNumberFormat="1" applyFont="1" applyFill="1" applyBorder="1" applyProtection="1">
      <protection locked="0"/>
    </xf>
    <xf numFmtId="0" fontId="0" fillId="5" borderId="4" xfId="0" applyFill="1" applyBorder="1"/>
    <xf numFmtId="0" fontId="0" fillId="5" borderId="1" xfId="0" applyFill="1" applyBorder="1"/>
    <xf numFmtId="0" fontId="4" fillId="5" borderId="1" xfId="1" applyFont="1" applyFill="1" applyBorder="1" applyAlignment="1">
      <alignment vertical="center" wrapText="1"/>
    </xf>
    <xf numFmtId="0" fontId="0" fillId="5" borderId="13" xfId="0" applyFill="1" applyBorder="1"/>
    <xf numFmtId="0" fontId="0" fillId="5" borderId="1" xfId="0" applyFill="1" applyBorder="1" applyProtection="1">
      <protection locked="0"/>
    </xf>
    <xf numFmtId="2" fontId="9" fillId="5" borderId="1" xfId="0" applyNumberFormat="1" applyFont="1" applyFill="1" applyBorder="1" applyProtection="1">
      <protection locked="0"/>
    </xf>
    <xf numFmtId="2" fontId="0" fillId="6" borderId="4" xfId="0" applyNumberFormat="1" applyFill="1" applyBorder="1" applyProtection="1">
      <protection locked="0"/>
    </xf>
    <xf numFmtId="2" fontId="8" fillId="3" borderId="1" xfId="1" applyNumberFormat="1" applyFont="1" applyFill="1" applyBorder="1" applyAlignment="1">
      <alignment horizontal="center" vertical="center" wrapText="1"/>
    </xf>
    <xf numFmtId="2" fontId="8" fillId="0" borderId="1" xfId="1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0" fontId="4" fillId="6" borderId="1" xfId="1" applyFont="1" applyFill="1" applyBorder="1" applyAlignment="1">
      <alignment vertical="center" wrapText="1"/>
    </xf>
    <xf numFmtId="0" fontId="5" fillId="6" borderId="1" xfId="1" applyFont="1" applyFill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54">
          <cell r="AA54" t="str">
            <v>Пудинг творожный запеченный</v>
          </cell>
        </row>
        <row r="57">
          <cell r="AL57">
            <v>100</v>
          </cell>
        </row>
        <row r="74">
          <cell r="AH74">
            <v>13.933333333333332</v>
          </cell>
          <cell r="AJ74">
            <v>3.5333333333333332</v>
          </cell>
          <cell r="AL74">
            <v>26.333333333333336</v>
          </cell>
          <cell r="AN74">
            <v>193.06666666666669</v>
          </cell>
        </row>
      </sheetData>
      <sheetData sheetId="2" refreshError="1">
        <row r="11">
          <cell r="E11" t="str">
            <v>Свекольник</v>
          </cell>
        </row>
        <row r="349">
          <cell r="E349" t="str">
            <v>Суп картофельный с макаронными изделиями</v>
          </cell>
        </row>
        <row r="352">
          <cell r="E352">
            <v>200</v>
          </cell>
        </row>
        <row r="370">
          <cell r="A370">
            <v>2.4</v>
          </cell>
          <cell r="C370">
            <v>2.7</v>
          </cell>
          <cell r="E370">
            <v>5.9</v>
          </cell>
          <cell r="G370">
            <v>57.7</v>
          </cell>
        </row>
      </sheetData>
      <sheetData sheetId="3" refreshError="1">
        <row r="11">
          <cell r="E11" t="str">
            <v>Биточки рыбные</v>
          </cell>
        </row>
        <row r="140">
          <cell r="E140">
            <v>90</v>
          </cell>
        </row>
        <row r="156">
          <cell r="A156">
            <v>13.4</v>
          </cell>
          <cell r="C156">
            <v>11.2</v>
          </cell>
          <cell r="E156">
            <v>17.7</v>
          </cell>
          <cell r="G156">
            <v>225.6</v>
          </cell>
        </row>
        <row r="178">
          <cell r="E178" t="str">
            <v>Плов с мясом</v>
          </cell>
        </row>
        <row r="181">
          <cell r="E181">
            <v>240</v>
          </cell>
        </row>
        <row r="198">
          <cell r="A198">
            <v>23.4</v>
          </cell>
          <cell r="C198">
            <v>20.399999999999999</v>
          </cell>
          <cell r="E198">
            <v>29.6</v>
          </cell>
          <cell r="G198">
            <v>395.6</v>
          </cell>
        </row>
      </sheetData>
      <sheetData sheetId="4" refreshError="1">
        <row r="11">
          <cell r="E11" t="str">
            <v>Рис отварной</v>
          </cell>
        </row>
        <row r="139">
          <cell r="E139" t="str">
            <v>Капуста тушеная</v>
          </cell>
        </row>
        <row r="142">
          <cell r="E142">
            <v>150</v>
          </cell>
        </row>
        <row r="160">
          <cell r="A160">
            <v>3.875</v>
          </cell>
          <cell r="C160">
            <v>5</v>
          </cell>
          <cell r="E160">
            <v>10.5</v>
          </cell>
          <cell r="G160">
            <v>110.5</v>
          </cell>
        </row>
      </sheetData>
      <sheetData sheetId="5" refreshError="1">
        <row r="11">
          <cell r="P11" t="str">
            <v>Чай с сахаром</v>
          </cell>
        </row>
        <row r="89">
          <cell r="P89" t="str">
            <v>Какао с молоком</v>
          </cell>
        </row>
        <row r="92">
          <cell r="P92">
            <v>200</v>
          </cell>
        </row>
        <row r="110">
          <cell r="L110">
            <v>2.5333333333333332</v>
          </cell>
          <cell r="N110">
            <v>0.4</v>
          </cell>
          <cell r="P110">
            <v>26</v>
          </cell>
          <cell r="R110">
            <v>118.26666666666667</v>
          </cell>
        </row>
        <row r="308">
          <cell r="P308" t="str">
            <v>Компот из смеси сухофруктов</v>
          </cell>
        </row>
        <row r="311">
          <cell r="P311">
            <v>200</v>
          </cell>
        </row>
        <row r="331">
          <cell r="L331">
            <v>0.48000000000000004</v>
          </cell>
          <cell r="N331">
            <v>0</v>
          </cell>
          <cell r="P331">
            <v>27.333333333333332</v>
          </cell>
          <cell r="R331">
            <v>111.73333333333333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348">
          <cell r="E348">
            <v>60</v>
          </cell>
        </row>
        <row r="366">
          <cell r="A366">
            <v>1.1000000000000001</v>
          </cell>
          <cell r="C366">
            <v>4.5</v>
          </cell>
          <cell r="E366">
            <v>4.2</v>
          </cell>
          <cell r="G366">
            <v>62</v>
          </cell>
        </row>
        <row r="517">
          <cell r="E517" t="str">
            <v>Салат из свеклы с солеными огурцами</v>
          </cell>
        </row>
        <row r="520">
          <cell r="E520">
            <v>60</v>
          </cell>
        </row>
        <row r="538">
          <cell r="A538">
            <v>0.72</v>
          </cell>
          <cell r="C538">
            <v>5.46</v>
          </cell>
          <cell r="E538">
            <v>2.82</v>
          </cell>
          <cell r="G538">
            <v>63.09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1.6</v>
          </cell>
          <cell r="C31">
            <v>0.7</v>
          </cell>
          <cell r="E31">
            <v>8.4</v>
          </cell>
          <cell r="G31">
            <v>45</v>
          </cell>
          <cell r="W31">
            <v>2.4</v>
          </cell>
          <cell r="Y31">
            <v>1.05</v>
          </cell>
          <cell r="AA31">
            <v>12.6</v>
          </cell>
          <cell r="AC31">
            <v>67.5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2.8</v>
          </cell>
          <cell r="C72">
            <v>0.4</v>
          </cell>
          <cell r="E72">
            <v>17.100000000000001</v>
          </cell>
          <cell r="G72">
            <v>85</v>
          </cell>
          <cell r="W72">
            <v>3.5999999999999996</v>
          </cell>
          <cell r="Y72">
            <v>0.51428571428571423</v>
          </cell>
          <cell r="AA72">
            <v>21.985714285714288</v>
          </cell>
          <cell r="AC72">
            <v>109.28571428571429</v>
          </cell>
        </row>
      </sheetData>
      <sheetData sheetId="8" refreshError="1">
        <row r="55">
          <cell r="E55" t="str">
            <v>Молоко сгущенное</v>
          </cell>
        </row>
        <row r="58">
          <cell r="E58">
            <v>30</v>
          </cell>
        </row>
        <row r="77">
          <cell r="A77">
            <v>2.1</v>
          </cell>
          <cell r="C77">
            <v>2.5</v>
          </cell>
          <cell r="E77">
            <v>16.600000000000001</v>
          </cell>
          <cell r="G77">
            <v>96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tabSelected="1" workbookViewId="0">
      <selection activeCell="D27" sqref="D27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9" t="s">
        <v>26</v>
      </c>
      <c r="C1" s="10"/>
      <c r="D1" s="11"/>
      <c r="E1" t="s">
        <v>17</v>
      </c>
      <c r="F1" s="8"/>
      <c r="I1" t="s">
        <v>22</v>
      </c>
      <c r="J1" s="7">
        <v>44580</v>
      </c>
    </row>
    <row r="2" spans="1:10" ht="7.5" customHeight="1" thickBot="1"/>
    <row r="3" spans="1:10">
      <c r="A3" s="4" t="s">
        <v>1</v>
      </c>
      <c r="B3" s="60" t="s">
        <v>2</v>
      </c>
      <c r="C3" s="5" t="s">
        <v>20</v>
      </c>
      <c r="D3" s="5" t="s">
        <v>3</v>
      </c>
      <c r="E3" s="5" t="s">
        <v>21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15.75">
      <c r="A4" s="2"/>
      <c r="B4" s="63" t="s">
        <v>11</v>
      </c>
      <c r="C4" s="12" t="s">
        <v>34</v>
      </c>
      <c r="D4" s="13" t="s">
        <v>32</v>
      </c>
      <c r="E4" s="14">
        <f>'[1]ФРУКТЫ, ОВОЩИ'!$E$348</f>
        <v>60</v>
      </c>
      <c r="F4" s="16"/>
      <c r="G4" s="22">
        <f>'[1]ФРУКТЫ, ОВОЩИ'!$G$366</f>
        <v>62</v>
      </c>
      <c r="H4" s="22">
        <f>'[1]ФРУКТЫ, ОВОЩИ'!$A$366</f>
        <v>1.1000000000000001</v>
      </c>
      <c r="I4" s="22">
        <f>'[1]ФРУКТЫ, ОВОЩИ'!$C$366</f>
        <v>4.5</v>
      </c>
      <c r="J4" s="22">
        <f>'[1]ФРУКТЫ, ОВОЩИ'!$E$366</f>
        <v>4.2</v>
      </c>
    </row>
    <row r="5" spans="1:10" ht="15.75">
      <c r="A5" s="2"/>
      <c r="B5" s="64" t="s">
        <v>9</v>
      </c>
      <c r="C5" s="12" t="s">
        <v>35</v>
      </c>
      <c r="D5" s="15" t="str">
        <f>'[1]МЯСО, РЫБА'!$E$178</f>
        <v>Плов с мясом</v>
      </c>
      <c r="E5" s="14">
        <f>'[1]МЯСО, РЫБА'!$E$181</f>
        <v>240</v>
      </c>
      <c r="F5" s="16"/>
      <c r="G5" s="23">
        <f>'[1]МЯСО, РЫБА'!$G$198</f>
        <v>395.6</v>
      </c>
      <c r="H5" s="23">
        <f>'[1]МЯСО, РЫБА'!$A$198</f>
        <v>23.4</v>
      </c>
      <c r="I5" s="23">
        <f>'[1]МЯСО, РЫБА'!$C$198</f>
        <v>20.399999999999999</v>
      </c>
      <c r="J5" s="23">
        <f>'[1]МЯСО, РЫБА'!$E$198</f>
        <v>29.6</v>
      </c>
    </row>
    <row r="6" spans="1:10" ht="31.5">
      <c r="A6" s="2"/>
      <c r="B6" s="63" t="s">
        <v>23</v>
      </c>
      <c r="C6" s="12"/>
      <c r="D6" s="15" t="s">
        <v>33</v>
      </c>
      <c r="E6" s="14">
        <f>[1]НАПИТКИ!$P$92</f>
        <v>200</v>
      </c>
      <c r="F6" s="16"/>
      <c r="G6" s="23">
        <v>106</v>
      </c>
      <c r="H6" s="23">
        <v>6</v>
      </c>
      <c r="I6" s="23">
        <v>5</v>
      </c>
      <c r="J6" s="23">
        <v>9.4</v>
      </c>
    </row>
    <row r="7" spans="1:10" ht="15.75">
      <c r="A7" s="2"/>
      <c r="B7" s="65" t="s">
        <v>18</v>
      </c>
      <c r="C7" s="12" t="s">
        <v>28</v>
      </c>
      <c r="D7" s="13" t="str">
        <f>'[1]ГАСТРОНОМИЯ, ВЫПЕЧКА'!$E$52</f>
        <v>Хлеб пшеничный</v>
      </c>
      <c r="E7" s="14">
        <f>'[1]ГАСТРОНОМИЯ, ВЫПЕЧКА'!$E$54</f>
        <v>35</v>
      </c>
      <c r="F7" s="16"/>
      <c r="G7" s="22">
        <f>'[1]ГАСТРОНОМИЯ, ВЫПЕЧКА'!$G$72</f>
        <v>85</v>
      </c>
      <c r="H7" s="22">
        <f>'[1]ГАСТРОНОМИЯ, ВЫПЕЧКА'!$A$72</f>
        <v>2.8</v>
      </c>
      <c r="I7" s="22">
        <f>'[1]ГАСТРОНОМИЯ, ВЫПЕЧКА'!$C$72</f>
        <v>0.4</v>
      </c>
      <c r="J7" s="22">
        <f>'[1]ГАСТРОНОМИЯ, ВЫПЕЧКА'!$E$72</f>
        <v>17.100000000000001</v>
      </c>
    </row>
    <row r="8" spans="1:10" ht="15.75">
      <c r="A8" s="2"/>
      <c r="B8" s="63" t="s">
        <v>18</v>
      </c>
      <c r="C8" s="12" t="s">
        <v>29</v>
      </c>
      <c r="D8" s="13" t="str">
        <f>'[1]ГАСТРОНОМИЯ, ВЫПЕЧКА'!$E$11</f>
        <v>Хлеб ржано-пшеничный</v>
      </c>
      <c r="E8" s="14">
        <f>'[1]ГАСТРОНОМИЯ, ВЫПЕЧКА'!$E$13</f>
        <v>20</v>
      </c>
      <c r="F8" s="16"/>
      <c r="G8" s="22">
        <f>'[1]ГАСТРОНОМИЯ, ВЫПЕЧКА'!$G$31</f>
        <v>45</v>
      </c>
      <c r="H8" s="22">
        <f>'[1]ГАСТРОНОМИЯ, ВЫПЕЧКА'!$A$31</f>
        <v>1.6</v>
      </c>
      <c r="I8" s="22">
        <f>'[1]ГАСТРОНОМИЯ, ВЫПЕЧКА'!$C$31</f>
        <v>0.7</v>
      </c>
      <c r="J8" s="22">
        <f>'[1]ГАСТРОНОМИЯ, ВЫПЕЧКА'!$E$31</f>
        <v>8.4</v>
      </c>
    </row>
    <row r="9" spans="1:10" ht="15.75">
      <c r="A9" s="2"/>
      <c r="B9" s="63"/>
      <c r="C9" s="18"/>
      <c r="D9" s="13"/>
      <c r="E9" s="14"/>
      <c r="F9" s="17"/>
      <c r="G9" s="22"/>
      <c r="H9" s="22"/>
      <c r="I9" s="22"/>
      <c r="J9" s="22"/>
    </row>
    <row r="10" spans="1:10" ht="16.5" thickBot="1">
      <c r="A10" s="2"/>
      <c r="B10" s="63"/>
      <c r="C10" s="18"/>
      <c r="D10" s="19"/>
      <c r="E10" s="20"/>
      <c r="F10" s="17"/>
      <c r="G10" s="22"/>
      <c r="H10" s="22"/>
      <c r="I10" s="22"/>
      <c r="J10" s="22"/>
    </row>
    <row r="11" spans="1:10" ht="15.75" thickBot="1">
      <c r="A11" s="3"/>
      <c r="B11" s="61"/>
      <c r="C11" s="24"/>
      <c r="D11" s="24"/>
      <c r="E11" s="59">
        <f>SUM(E4:E10)</f>
        <v>555</v>
      </c>
      <c r="F11" s="25">
        <v>66.599999999999994</v>
      </c>
      <c r="G11" s="26">
        <f>SUM(G4:G10)</f>
        <v>693.6</v>
      </c>
      <c r="H11" s="76">
        <f>SUM(H4:H10)</f>
        <v>34.9</v>
      </c>
      <c r="I11" s="76">
        <f t="shared" ref="I11:J11" si="0">SUM(I4:I10)</f>
        <v>30.999999999999996</v>
      </c>
      <c r="J11" s="76">
        <f t="shared" si="0"/>
        <v>68.7</v>
      </c>
    </row>
    <row r="12" spans="1:10" ht="15.75">
      <c r="A12" s="2" t="s">
        <v>10</v>
      </c>
      <c r="B12" s="69" t="s">
        <v>11</v>
      </c>
      <c r="C12" s="27" t="s">
        <v>37</v>
      </c>
      <c r="D12" s="28" t="str">
        <f>'[1]ФРУКТЫ, ОВОЩИ'!$E$517</f>
        <v>Салат из свеклы с солеными огурцами</v>
      </c>
      <c r="E12" s="29">
        <f>'[1]ФРУКТЫ, ОВОЩИ'!$E$520</f>
        <v>60</v>
      </c>
      <c r="F12" s="30"/>
      <c r="G12" s="31">
        <f>'[1]ФРУКТЫ, ОВОЩИ'!$G$538</f>
        <v>63.09</v>
      </c>
      <c r="H12" s="31">
        <f>'[1]ФРУКТЫ, ОВОЩИ'!$A$538</f>
        <v>0.72</v>
      </c>
      <c r="I12" s="31">
        <f>'[1]ФРУКТЫ, ОВОЩИ'!$C$538</f>
        <v>5.46</v>
      </c>
      <c r="J12" s="31">
        <f>'[1]ФРУКТЫ, ОВОЩИ'!$E$538</f>
        <v>2.82</v>
      </c>
    </row>
    <row r="13" spans="1:10" ht="31.5">
      <c r="A13" s="2"/>
      <c r="B13" s="70" t="s">
        <v>12</v>
      </c>
      <c r="C13" s="27" t="s">
        <v>38</v>
      </c>
      <c r="D13" s="32" t="str">
        <f>[1]СУПЫ!$E$349</f>
        <v>Суп картофельный с макаронными изделиями</v>
      </c>
      <c r="E13" s="29">
        <f>[1]СУПЫ!$E$352</f>
        <v>200</v>
      </c>
      <c r="F13" s="33"/>
      <c r="G13" s="34">
        <f>[1]СУПЫ!$G$370</f>
        <v>57.7</v>
      </c>
      <c r="H13" s="34">
        <f>[1]СУПЫ!$A$370</f>
        <v>2.4</v>
      </c>
      <c r="I13" s="34">
        <f>[1]СУПЫ!$C$370</f>
        <v>2.7</v>
      </c>
      <c r="J13" s="34">
        <f>[1]СУПЫ!$E$370</f>
        <v>5.9</v>
      </c>
    </row>
    <row r="14" spans="1:10" ht="15.75">
      <c r="A14" s="2"/>
      <c r="B14" s="70" t="s">
        <v>13</v>
      </c>
      <c r="C14" s="27" t="s">
        <v>39</v>
      </c>
      <c r="D14" s="71" t="s">
        <v>36</v>
      </c>
      <c r="E14" s="29">
        <f>'[1]МЯСО, РЫБА'!$E$140</f>
        <v>90</v>
      </c>
      <c r="F14" s="33"/>
      <c r="G14" s="38">
        <f>'[1]МЯСО, РЫБА'!$G$156</f>
        <v>225.6</v>
      </c>
      <c r="H14" s="38">
        <f>'[1]МЯСО, РЫБА'!$A$156</f>
        <v>13.4</v>
      </c>
      <c r="I14" s="38">
        <f>'[1]МЯСО, РЫБА'!$C$156</f>
        <v>11.2</v>
      </c>
      <c r="J14" s="38">
        <f>'[1]МЯСО, РЫБА'!$E$156</f>
        <v>17.7</v>
      </c>
    </row>
    <row r="15" spans="1:10" ht="15.75">
      <c r="A15" s="2"/>
      <c r="B15" s="70" t="s">
        <v>14</v>
      </c>
      <c r="C15" s="35" t="s">
        <v>40</v>
      </c>
      <c r="D15" s="78" t="str">
        <f>[1]ГАРНИРЫ!$E$139</f>
        <v>Капуста тушеная</v>
      </c>
      <c r="E15" s="36">
        <f>[1]ГАРНИРЫ!$E$142</f>
        <v>150</v>
      </c>
      <c r="F15" s="33"/>
      <c r="G15" s="34">
        <f>[1]ГАРНИРЫ!$G$160</f>
        <v>110.5</v>
      </c>
      <c r="H15" s="34">
        <f>[1]ГАРНИРЫ!$A$160</f>
        <v>3.875</v>
      </c>
      <c r="I15" s="34">
        <f>[1]ГАРНИРЫ!$C$160</f>
        <v>5</v>
      </c>
      <c r="J15" s="34">
        <f>[1]ГАРНИРЫ!$E$160</f>
        <v>10.5</v>
      </c>
    </row>
    <row r="16" spans="1:10" ht="15.75">
      <c r="A16" s="2"/>
      <c r="B16" s="70" t="s">
        <v>23</v>
      </c>
      <c r="C16" s="27" t="s">
        <v>41</v>
      </c>
      <c r="D16" s="37" t="str">
        <f>[1]НАПИТКИ!$P$308</f>
        <v>Компот из смеси сухофруктов</v>
      </c>
      <c r="E16" s="29">
        <f>[1]НАПИТКИ!$P$311</f>
        <v>200</v>
      </c>
      <c r="F16" s="33"/>
      <c r="G16" s="31">
        <f>[1]НАПИТКИ!$R$331</f>
        <v>111.73333333333333</v>
      </c>
      <c r="H16" s="31">
        <f>[1]НАПИТКИ!$L$331</f>
        <v>0.48000000000000004</v>
      </c>
      <c r="I16" s="31">
        <f>[1]НАПИТКИ!$N$331</f>
        <v>0</v>
      </c>
      <c r="J16" s="31">
        <f>[1]НАПИТКИ!$P$331</f>
        <v>27.333333333333332</v>
      </c>
    </row>
    <row r="17" spans="1:10" ht="15.75">
      <c r="A17" s="2"/>
      <c r="B17" s="70" t="s">
        <v>19</v>
      </c>
      <c r="C17" s="27" t="s">
        <v>30</v>
      </c>
      <c r="D17" s="37" t="str">
        <f>'[1]ГАСТРОНОМИЯ, ВЫПЕЧКА'!$AA$52</f>
        <v>Хлеб пшеничный</v>
      </c>
      <c r="E17" s="29">
        <f>'[1]ГАСТРОНОМИЯ, ВЫПЕЧКА'!$AA$54</f>
        <v>45</v>
      </c>
      <c r="F17" s="33"/>
      <c r="G17" s="31">
        <f>'[1]ГАСТРОНОМИЯ, ВЫПЕЧКА'!$AC$72</f>
        <v>109.28571428571429</v>
      </c>
      <c r="H17" s="31">
        <f>'[1]ГАСТРОНОМИЯ, ВЫПЕЧКА'!$W$72</f>
        <v>3.5999999999999996</v>
      </c>
      <c r="I17" s="31">
        <f>'[1]ГАСТРОНОМИЯ, ВЫПЕЧКА'!$Y$72</f>
        <v>0.51428571428571423</v>
      </c>
      <c r="J17" s="31">
        <f>'[1]ГАСТРОНОМИЯ, ВЫПЕЧКА'!$AA$72</f>
        <v>21.985714285714288</v>
      </c>
    </row>
    <row r="18" spans="1:10" ht="15.75">
      <c r="A18" s="2"/>
      <c r="B18" s="72" t="s">
        <v>16</v>
      </c>
      <c r="C18" s="27" t="s">
        <v>31</v>
      </c>
      <c r="D18" s="37" t="str">
        <f>'[1]ГАСТРОНОМИЯ, ВЫПЕЧКА'!$AA$11</f>
        <v>Хлеб ржано-пшеничный</v>
      </c>
      <c r="E18" s="29">
        <f>'[1]ГАСТРОНОМИЯ, ВЫПЕЧКА'!$AA$13</f>
        <v>30</v>
      </c>
      <c r="F18" s="39"/>
      <c r="G18" s="31">
        <f>'[1]ГАСТРОНОМИЯ, ВЫПЕЧКА'!$AC$31</f>
        <v>67.5</v>
      </c>
      <c r="H18" s="31">
        <f>'[1]ГАСТРОНОМИЯ, ВЫПЕЧКА'!$W$31</f>
        <v>2.4</v>
      </c>
      <c r="I18" s="31">
        <f>'[1]ГАСТРОНОМИЯ, ВЫПЕЧКА'!$Y$31</f>
        <v>1.05</v>
      </c>
      <c r="J18" s="31">
        <f>'[1]ГАСТРОНОМИЯ, ВЫПЕЧКА'!$AA$31</f>
        <v>12.6</v>
      </c>
    </row>
    <row r="19" spans="1:10" ht="15.75">
      <c r="A19" s="2"/>
      <c r="B19" s="73" t="s">
        <v>15</v>
      </c>
      <c r="C19" s="27" t="s">
        <v>27</v>
      </c>
      <c r="D19" s="37" t="str">
        <f>'[1]ФРУКТЫ, ОВОЩИ'!$P$11</f>
        <v>Фрукты свежие (яблоки)</v>
      </c>
      <c r="E19" s="29">
        <f>'[1]ФРУКТЫ, ОВОЩИ'!$E$14</f>
        <v>100</v>
      </c>
      <c r="F19" s="74"/>
      <c r="G19" s="31">
        <f>'[1]ФРУКТЫ, ОВОЩИ'!$G$27</f>
        <v>45</v>
      </c>
      <c r="H19" s="31">
        <f>'[1]ФРУКТЫ, ОВОЩИ'!$A$27</f>
        <v>0.4</v>
      </c>
      <c r="I19" s="31">
        <f>'[1]ФРУКТЫ, ОВОЩИ'!$C$27</f>
        <v>0.4</v>
      </c>
      <c r="J19" s="31">
        <f>'[1]ФРУКТЫ, ОВОЩИ'!$E$27</f>
        <v>10.4</v>
      </c>
    </row>
    <row r="20" spans="1:10" ht="16.5" thickBot="1">
      <c r="A20" s="2"/>
      <c r="B20" s="66"/>
      <c r="C20" s="50"/>
      <c r="D20" s="67"/>
      <c r="E20" s="21">
        <f>SUM(E12:E19)</f>
        <v>875</v>
      </c>
      <c r="F20" s="68">
        <v>66.599999999999994</v>
      </c>
      <c r="G20" s="21">
        <f>SUM(G12:G19)</f>
        <v>790.40904761904767</v>
      </c>
      <c r="H20" s="77">
        <f t="shared" ref="H20:J20" si="1">SUM(H12:H19)</f>
        <v>27.274999999999999</v>
      </c>
      <c r="I20" s="77">
        <f t="shared" ref="I20" si="2">SUM(I12:I19)</f>
        <v>26.324285714285711</v>
      </c>
      <c r="J20" s="77">
        <f t="shared" ref="J20" si="3">SUM(J12:J19)</f>
        <v>109.23904761904762</v>
      </c>
    </row>
    <row r="21" spans="1:10" ht="15.75">
      <c r="A21" s="1" t="s">
        <v>24</v>
      </c>
      <c r="B21" s="62" t="s">
        <v>25</v>
      </c>
      <c r="C21" s="44" t="s">
        <v>42</v>
      </c>
      <c r="D21" s="79" t="str">
        <f>'[1]ЯЙЦО, ТВОРОГ, КАШИ'!$AA$54</f>
        <v>Пудинг творожный запеченный</v>
      </c>
      <c r="E21" s="44">
        <f>'[1]ЯЙЦО, ТВОРОГ, КАШИ'!$AL$57</f>
        <v>100</v>
      </c>
      <c r="F21" s="75"/>
      <c r="G21" s="47">
        <f>'[1]ЯЙЦО, ТВОРОГ, КАШИ'!$AN$74</f>
        <v>193.06666666666669</v>
      </c>
      <c r="H21" s="47">
        <f>'[1]ЯЙЦО, ТВОРОГ, КАШИ'!$AH$74</f>
        <v>13.933333333333332</v>
      </c>
      <c r="I21" s="47">
        <f>'[1]ЯЙЦО, ТВОРОГ, КАШИ'!$AJ$74</f>
        <v>3.5333333333333332</v>
      </c>
      <c r="J21" s="47">
        <f>'[1]ЯЙЦО, ТВОРОГ, КАШИ'!$AL$74</f>
        <v>26.333333333333336</v>
      </c>
    </row>
    <row r="22" spans="1:10" ht="15.75">
      <c r="A22" s="2"/>
      <c r="B22" s="62" t="s">
        <v>23</v>
      </c>
      <c r="C22" s="43" t="s">
        <v>43</v>
      </c>
      <c r="D22" s="80" t="str">
        <f>[1]СОУСА!$E$55</f>
        <v>Молоко сгущенное</v>
      </c>
      <c r="E22" s="44">
        <f>[1]СОУСА!$E$58</f>
        <v>30</v>
      </c>
      <c r="F22" s="46"/>
      <c r="G22" s="45">
        <f>[1]СОУСА!$G$77</f>
        <v>96</v>
      </c>
      <c r="H22" s="45">
        <f>[1]СОУСА!$A$77</f>
        <v>2.1</v>
      </c>
      <c r="I22" s="45">
        <f>[1]СОУСА!$C$77</f>
        <v>2.5</v>
      </c>
      <c r="J22" s="45">
        <f>[1]СОУСА!$E$77</f>
        <v>16.600000000000001</v>
      </c>
    </row>
    <row r="23" spans="1:10" ht="16.5" thickBot="1">
      <c r="A23" s="2"/>
      <c r="B23" s="48"/>
      <c r="C23" s="43" t="s">
        <v>44</v>
      </c>
      <c r="D23" s="79" t="str">
        <f>[1]НАПИТКИ!$P$89</f>
        <v>Какао с молоком</v>
      </c>
      <c r="E23" s="44">
        <f>[1]НАПИТКИ!$P$92</f>
        <v>200</v>
      </c>
      <c r="F23" s="49"/>
      <c r="G23" s="47">
        <f>[1]НАПИТКИ!$R$110</f>
        <v>118.26666666666667</v>
      </c>
      <c r="H23" s="47">
        <f>[1]НАПИТКИ!$L$110</f>
        <v>2.5333333333333332</v>
      </c>
      <c r="I23" s="47">
        <f>[1]НАПИТКИ!$N$110</f>
        <v>0.4</v>
      </c>
      <c r="J23" s="47">
        <f>[1]НАПИТКИ!$P$110</f>
        <v>26</v>
      </c>
    </row>
    <row r="24" spans="1:10" ht="15.75" thickBot="1">
      <c r="A24" s="3"/>
      <c r="B24" s="40"/>
      <c r="C24" s="41"/>
      <c r="D24" s="42"/>
      <c r="E24" s="55">
        <f>SUM(E21:E23)</f>
        <v>330</v>
      </c>
      <c r="F24" s="56">
        <v>33.799999999999997</v>
      </c>
      <c r="G24" s="57">
        <f>SUM(G21:G23)</f>
        <v>407.33333333333337</v>
      </c>
      <c r="H24" s="56">
        <f>SUM(H21:H23)</f>
        <v>18.566666666666663</v>
      </c>
      <c r="I24" s="56">
        <f>SUM(I21:I23)</f>
        <v>6.4333333333333336</v>
      </c>
      <c r="J24" s="58">
        <f>SUM(J21:J23)</f>
        <v>68.933333333333337</v>
      </c>
    </row>
    <row r="25" spans="1:10" ht="15.75" thickBot="1">
      <c r="A25" s="3"/>
      <c r="B25" s="50"/>
      <c r="C25" s="50"/>
      <c r="D25" s="51"/>
      <c r="E25" s="52"/>
      <c r="F25" s="53"/>
      <c r="G25" s="52"/>
      <c r="H25" s="52"/>
      <c r="I25" s="52"/>
      <c r="J25" s="5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2022-01-19T11:49:36Z</dcterms:modified>
</cp:coreProperties>
</file>