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E24"/>
  <c r="J22"/>
  <c r="I22"/>
  <c r="H22"/>
  <c r="J21"/>
  <c r="I21"/>
  <c r="H21"/>
  <c r="G22"/>
  <c r="G21"/>
  <c r="E22"/>
  <c r="E21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J20" s="1"/>
  <c r="I13"/>
  <c r="I20" s="1"/>
  <c r="H13"/>
  <c r="H20" s="1"/>
  <c r="G19"/>
  <c r="G18"/>
  <c r="G17"/>
  <c r="G16"/>
  <c r="G15"/>
  <c r="G14"/>
  <c r="G13"/>
  <c r="G20" s="1"/>
  <c r="E19"/>
  <c r="E18"/>
  <c r="E17"/>
  <c r="E16"/>
  <c r="E15"/>
  <c r="E14"/>
  <c r="E13"/>
  <c r="E20" s="1"/>
  <c r="D19"/>
  <c r="D18"/>
  <c r="D17"/>
  <c r="D16"/>
  <c r="D15"/>
  <c r="D14"/>
  <c r="D13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H12" s="1"/>
  <c r="G11"/>
  <c r="G10"/>
  <c r="G9"/>
  <c r="G8"/>
  <c r="G7"/>
  <c r="G6"/>
  <c r="G5"/>
  <c r="G4"/>
  <c r="G12" l="1"/>
  <c r="J12"/>
  <c r="I12"/>
  <c r="E11"/>
  <c r="E10"/>
  <c r="E9"/>
  <c r="E8"/>
  <c r="E7"/>
  <c r="E6"/>
  <c r="E5"/>
  <c r="E4"/>
  <c r="D11"/>
  <c r="D10"/>
  <c r="D8"/>
  <c r="D7"/>
  <c r="D6"/>
  <c r="D5"/>
  <c r="D4"/>
  <c r="E12" l="1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<sst xmlns="http://schemas.openxmlformats.org/spreadsheetml/2006/main" count="49" uniqueCount="47">
  <si>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</si>
  <si>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</si>
  <si>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</si>
  <si>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</si>
  <si>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</si>
  <si>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</si>
  <si>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</si>
  <si>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</si>
  <si>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</si>
  <si>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</si>
  <si>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</si>
  <si>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</si>
  <si>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</si>
  <si>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</si>
  <si>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</si>
  <si>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</si>
  <si>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</si>
  <si>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</si>
  <si>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</si>
  <si>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</si>
  <si>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</si>
  <si>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</si>
  <si>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</si>
  <si>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</si>
  <si>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</si>
  <si>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</si>
  <si>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</si>
  <si>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</si>
  <si>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</si>
  <si>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Кефир м.д.ж 2,5% в индивид. пластиковом стакане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</si>
  <si>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</si>
  <si>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</si>
  <si>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</si>
  <si>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</si>
  <si>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</si>
  <si>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</si>
  <si>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</si>
  <si>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</si>
  <si>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</si>
  <si>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</si>
  <si>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</si>
  <si>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</si>
  <si>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</si>
  <si>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</si>
  <si>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Йогурт м.д.ж. 2,5% в индивид. пластиковом стакане</t>
  </si>
  <si>
    <t>16.3-100</t>
  </si>
  <si>
    <t>5.12-200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</si>
</sst>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3" fillId="6" borderId="13" xfId="1" applyFont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 t="s">
        <v>28</v>
      </c>
      <c r="C1" s="81"/>
      <c r="D1" s="82"/>
      <c r="E1" t="s">
        <v>19</v>
      </c>
      <c r="F1" s="11"/>
      <c r="I1" t="s">
        <v>24</v>
      </c>
      <c r="J1" s="10">
        <v>44592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5" t="s">
        <v>30</v>
      </c>
      <c r="D4" s="16" t="str">
        <f>'[1]ЯЙЦО, ТВОРОГ, КАШИ'!$E$139</f>
        <v>Яйцо отварное</v>
      </c>
      <c r="E4" s="17">
        <f>'[1]ЯЙЦО, ТВОРОГ, КАШИ'!$E$142</f>
        <v>48</v>
      </c>
      <c r="F4" s="18"/>
      <c r="G4" s="28">
        <f>'[1]ЯЙЦО, ТВОРОГ, КАШИ'!$G$160</f>
        <v>75.2</v>
      </c>
      <c r="H4" s="28">
        <f>'[1]ЯЙЦО, ТВОРОГ, КАШИ'!$A$160</f>
        <v>6.1</v>
      </c>
      <c r="I4" s="28">
        <f>'[1]ЯЙЦО, ТВОРОГ, КАШИ'!$C$160</f>
        <v>5.5</v>
      </c>
      <c r="J4" s="28">
        <f>'[1]ЯЙЦО, ТВОРОГ, КАШИ'!$E$160</f>
        <v>0.3</v>
      </c>
    </row>
    <row r="5" spans="1:10" ht="15.75">
      <c r="A5" s="3"/>
      <c r="B5" s="6" t="s">
        <v>10</v>
      </c>
      <c r="C5" s="17" t="s">
        <v>31</v>
      </c>
      <c r="D5" s="19" t="str">
        <f>'[1]ЯЙЦО, ТВОРОГ, КАШИ'!$E$182</f>
        <v>Каша манная молочная жидкая</v>
      </c>
      <c r="E5" s="17">
        <f>'[1]ЯЙЦО, ТВОРОГ, КАШИ'!$E$185</f>
        <v>200</v>
      </c>
      <c r="F5" s="20"/>
      <c r="G5" s="29">
        <f>'[1]ЯЙЦО, ТВОРОГ, КАШИ'!$G$201</f>
        <v>250.5</v>
      </c>
      <c r="H5" s="29">
        <f>'[1]ЯЙЦО, ТВОРОГ, КАШИ'!$A$201</f>
        <v>7.1</v>
      </c>
      <c r="I5" s="29">
        <f>'[1]ЯЙЦО, ТВОРОГ, КАШИ'!$C$201</f>
        <v>10.72</v>
      </c>
      <c r="J5" s="29">
        <f>'[1]ЯЙЦО, ТВОРОГ, КАШИ'!$E$201</f>
        <v>33.4</v>
      </c>
    </row>
    <row r="6" spans="1:10" ht="15.75">
      <c r="A6" s="3"/>
      <c r="B6" s="13" t="s">
        <v>11</v>
      </c>
      <c r="C6" s="15" t="s">
        <v>32</v>
      </c>
      <c r="D6" s="21" t="str">
        <f>[1]НАПИТКИ!$P$11</f>
        <v>Чай с сахаром</v>
      </c>
      <c r="E6" s="17">
        <f>[1]НАПИТКИ!$P$14</f>
        <v>200</v>
      </c>
      <c r="F6" s="20"/>
      <c r="G6" s="28">
        <f>[1]НАПИТКИ!$R$29</f>
        <v>62.239999999999995</v>
      </c>
      <c r="H6" s="28">
        <f>[1]НАПИТКИ!$L$29</f>
        <v>0.15999999999999998</v>
      </c>
      <c r="I6" s="28">
        <f>[1]НАПИТКИ!$N$29</f>
        <v>0</v>
      </c>
      <c r="J6" s="28">
        <f>[1]НАПИТКИ!$P$29</f>
        <v>15.440000000000001</v>
      </c>
    </row>
    <row r="7" spans="1:10" ht="15.75">
      <c r="A7" s="3"/>
      <c r="B7" s="13" t="s">
        <v>17</v>
      </c>
      <c r="C7" s="15" t="s">
        <v>33</v>
      </c>
      <c r="D7" s="16" t="str">
        <f>'[1]ФРУКТЫ, ОВОЩИ'!$P$11</f>
        <v>Фрукты свежие (яблоки)</v>
      </c>
      <c r="E7" s="17">
        <f>'[1]ФРУКТЫ, ОВОЩИ'!$E$14</f>
        <v>100</v>
      </c>
      <c r="F7" s="20"/>
      <c r="G7" s="28">
        <f>'[1]ФРУКТЫ, ОВОЩИ'!$G$27</f>
        <v>45</v>
      </c>
      <c r="H7" s="28">
        <f>'[1]ФРУКТЫ, ОВОЩИ'!$A$27</f>
        <v>0.4</v>
      </c>
      <c r="I7" s="28">
        <f>'[1]ФРУКТЫ, ОВОЩИ'!$C$27</f>
        <v>0.4</v>
      </c>
      <c r="J7" s="28">
        <f>'[1]ФРУКТЫ, ОВОЩИ'!$E$27</f>
        <v>10.4</v>
      </c>
    </row>
    <row r="8" spans="1:10" ht="31.5">
      <c r="A8" s="3"/>
      <c r="B8" s="13"/>
      <c r="C8" s="15" t="s">
        <v>34</v>
      </c>
      <c r="D8" s="16" t="str">
        <f>'[1]ГАСТРОНОМИЯ, ВЫПЕЧКА'!$E$223</f>
        <v>Кондитерское изделие (печенье сахарное)</v>
      </c>
      <c r="E8" s="17">
        <f>'[1]ГАСТРОНОМИЯ, ВЫПЕЧКА'!$E$226</f>
        <v>25</v>
      </c>
      <c r="F8" s="20"/>
      <c r="G8" s="28">
        <f>'[1]ГАСТРОНОМИЯ, ВЫПЕЧКА'!$G$244</f>
        <v>106.2</v>
      </c>
      <c r="H8" s="28">
        <f>'[1]ГАСТРОНОМИЯ, ВЫПЕЧКА'!$A$244</f>
        <v>1.6</v>
      </c>
      <c r="I8" s="28">
        <f>'[1]ГАСТРОНОМИЯ, ВЫПЕЧКА'!$C$244</f>
        <v>3.3</v>
      </c>
      <c r="J8" s="28">
        <f>'[1]ГАСТРОНОМИЯ, ВЫПЕЧКА'!$E$244</f>
        <v>17.2</v>
      </c>
    </row>
    <row r="9" spans="1:10" ht="31.5">
      <c r="A9" s="3"/>
      <c r="B9" s="14"/>
      <c r="C9" s="15"/>
      <c r="D9" s="16" t="s">
        <v>29</v>
      </c>
      <c r="E9" s="17">
        <f>[1]НАПИТКИ!$P$400</f>
        <v>180</v>
      </c>
      <c r="F9" s="20"/>
      <c r="G9" s="30">
        <f>[1]НАПИТКИ!$R$420</f>
        <v>90</v>
      </c>
      <c r="H9" s="30">
        <f>[1]НАПИТКИ!$L$420</f>
        <v>5.04</v>
      </c>
      <c r="I9" s="30">
        <f>[1]НАПИТКИ!$N$420</f>
        <v>4.5</v>
      </c>
      <c r="J9" s="30">
        <f>[1]НАПИТКИ!$P$420</f>
        <v>7</v>
      </c>
    </row>
    <row r="10" spans="1:10" ht="15.75">
      <c r="A10" s="3"/>
      <c r="B10" s="23" t="s">
        <v>20</v>
      </c>
      <c r="C10" s="24" t="s">
        <v>35</v>
      </c>
      <c r="D10" s="25" t="str">
        <f>'[1]ГАСТРОНОМИЯ, ВЫПЕЧКА'!$E$52</f>
        <v>Хлеб пшеничный</v>
      </c>
      <c r="E10" s="26">
        <f>'[1]ГАСТРОНОМИЯ, ВЫПЕЧКА'!$E$54</f>
        <v>35</v>
      </c>
      <c r="F10" s="22"/>
      <c r="G10" s="28">
        <f>'[1]ГАСТРОНОМИЯ, ВЫПЕЧКА'!$G$72</f>
        <v>85</v>
      </c>
      <c r="H10" s="28">
        <f>'[1]ГАСТРОНОМИЯ, ВЫПЕЧКА'!$A$72</f>
        <v>2.8</v>
      </c>
      <c r="I10" s="28">
        <f>'[1]ГАСТРОНОМИЯ, ВЫПЕЧКА'!$C$72</f>
        <v>0.4</v>
      </c>
      <c r="J10" s="28">
        <f>'[1]ГАСТРОНОМИЯ, ВЫПЕЧКА'!$E$72</f>
        <v>17.100000000000001</v>
      </c>
    </row>
    <row r="11" spans="1:10" ht="16.5" thickBot="1">
      <c r="A11" s="3"/>
      <c r="B11" s="23" t="s">
        <v>20</v>
      </c>
      <c r="C11" s="24" t="s">
        <v>36</v>
      </c>
      <c r="D11" s="25" t="str">
        <f>'[1]ГАСТРОНОМИЯ, ВЫПЕЧКА'!$E$11</f>
        <v>Хлеб ржано-пшеничный</v>
      </c>
      <c r="E11" s="26">
        <f>'[1]ГАСТРОНОМИЯ, ВЫПЕЧКА'!$E$13</f>
        <v>20</v>
      </c>
      <c r="F11" s="22"/>
      <c r="G11" s="28">
        <f>'[1]ГАСТРОНОМИЯ, ВЫПЕЧКА'!$G$31</f>
        <v>45</v>
      </c>
      <c r="H11" s="28">
        <f>'[1]ГАСТРОНОМИЯ, ВЫПЕЧКА'!$A$31</f>
        <v>1.6</v>
      </c>
      <c r="I11" s="28">
        <f>'[1]ГАСТРОНОМИЯ, ВЫПЕЧКА'!$C$31</f>
        <v>0.7</v>
      </c>
      <c r="J11" s="28">
        <f>'[1]ГАСТРОНОМИЯ, ВЫПЕЧКА'!$E$31</f>
        <v>8.4</v>
      </c>
    </row>
    <row r="12" spans="1:10" ht="15.75" thickBot="1">
      <c r="A12" s="4"/>
      <c r="B12" s="31"/>
      <c r="C12" s="32"/>
      <c r="D12" s="32"/>
      <c r="E12" s="79">
        <f>SUM(E4:E11)</f>
        <v>808</v>
      </c>
      <c r="F12" s="33">
        <v>66.599999999999994</v>
      </c>
      <c r="G12" s="34">
        <f>SUM(G4:G11)</f>
        <v>759.14</v>
      </c>
      <c r="H12" s="34">
        <f>SUM(H4:H11)</f>
        <v>24.8</v>
      </c>
      <c r="I12" s="34">
        <f>SUM(I4:I11)</f>
        <v>25.519999999999996</v>
      </c>
      <c r="J12" s="34">
        <f>SUM(J4:J11)</f>
        <v>109.24000000000001</v>
      </c>
    </row>
    <row r="13" spans="1:10" ht="15.75">
      <c r="A13" s="3" t="s">
        <v>12</v>
      </c>
      <c r="B13" s="5" t="s">
        <v>13</v>
      </c>
      <c r="C13" s="37" t="s">
        <v>37</v>
      </c>
      <c r="D13" s="38" t="str">
        <f>'[1]ФРУКТЫ, ОВОЩИ'!$E$261</f>
        <v>Салат из соленых огурцов с луком</v>
      </c>
      <c r="E13" s="39">
        <f>'[1]ФРУКТЫ, ОВОЩИ'!$E$264</f>
        <v>60</v>
      </c>
      <c r="F13" s="40"/>
      <c r="G13" s="41">
        <f>'[1]ФРУКТЫ, ОВОЩИ'!$G$282</f>
        <v>33.200000000000003</v>
      </c>
      <c r="H13" s="41">
        <f>'[1]ФРУКТЫ, ОВОЩИ'!$A$282</f>
        <v>0.5</v>
      </c>
      <c r="I13" s="41">
        <f>'[1]ФРУКТЫ, ОВОЩИ'!$C$282</f>
        <v>2.7</v>
      </c>
      <c r="J13" s="41">
        <f>'[1]ФРУКТЫ, ОВОЩИ'!$E$282</f>
        <v>1.5</v>
      </c>
    </row>
    <row r="14" spans="1:10" ht="15.75">
      <c r="A14" s="3"/>
      <c r="B14" s="1" t="s">
        <v>14</v>
      </c>
      <c r="C14" s="37" t="s">
        <v>38</v>
      </c>
      <c r="D14" s="42" t="str">
        <f>[1]СУПЫ!$E$176</f>
        <v>Суп из овощей</v>
      </c>
      <c r="E14" s="39">
        <f>[1]СУПЫ!$E$179</f>
        <v>200</v>
      </c>
      <c r="F14" s="43"/>
      <c r="G14" s="44">
        <f>[1]СУПЫ!$G$197</f>
        <v>87.6</v>
      </c>
      <c r="H14" s="44">
        <f>[1]СУПЫ!$A$197</f>
        <v>1.7</v>
      </c>
      <c r="I14" s="44">
        <f>[1]СУПЫ!$C$197</f>
        <v>4.9000000000000004</v>
      </c>
      <c r="J14" s="44">
        <f>[1]СУПЫ!$E$197</f>
        <v>9</v>
      </c>
    </row>
    <row r="15" spans="1:10" ht="15.75">
      <c r="A15" s="3"/>
      <c r="B15" s="1" t="s">
        <v>15</v>
      </c>
      <c r="C15" s="45" t="s">
        <v>39</v>
      </c>
      <c r="D15" s="46" t="str">
        <f>'[1]МЯСО, РЫБА'!$E$52</f>
        <v>Котлеты рыбные любительские</v>
      </c>
      <c r="E15" s="47">
        <f>'[1]МЯСО, РЫБА'!$E$55</f>
        <v>90</v>
      </c>
      <c r="F15" s="43"/>
      <c r="G15" s="44">
        <f>'[1]МЯСО, РЫБА'!$G$71</f>
        <v>151.30000000000001</v>
      </c>
      <c r="H15" s="44">
        <f>'[1]МЯСО, РЫБА'!$A$71</f>
        <v>10.9</v>
      </c>
      <c r="I15" s="44">
        <f>'[1]МЯСО, РЫБА'!$C$71</f>
        <v>8.8000000000000007</v>
      </c>
      <c r="J15" s="44">
        <f>'[1]МЯСО, РЫБА'!$E$71</f>
        <v>7</v>
      </c>
    </row>
    <row r="16" spans="1:10" ht="15.75">
      <c r="A16" s="3"/>
      <c r="B16" s="1" t="s">
        <v>16</v>
      </c>
      <c r="C16" s="37" t="s">
        <v>40</v>
      </c>
      <c r="D16" s="42" t="str">
        <f>[1]ГАРНИРЫ!$E$11</f>
        <v>Рис отварной</v>
      </c>
      <c r="E16" s="39">
        <f>[1]ГАРНИРЫ!$E$14</f>
        <v>150</v>
      </c>
      <c r="F16" s="43"/>
      <c r="G16" s="41">
        <f>[1]ГАРНИРЫ!$G$32</f>
        <v>193.5</v>
      </c>
      <c r="H16" s="41">
        <f>[1]ГАРНИРЫ!$A$32</f>
        <v>3.6</v>
      </c>
      <c r="I16" s="41">
        <f>[1]ГАРНИРЫ!$C$32</f>
        <v>5.09</v>
      </c>
      <c r="J16" s="41">
        <f>[1]ГАРНИРЫ!$E$32</f>
        <v>33.299999999999997</v>
      </c>
    </row>
    <row r="17" spans="1:10" ht="15.75">
      <c r="A17" s="3"/>
      <c r="B17" s="1" t="s">
        <v>25</v>
      </c>
      <c r="C17" s="37" t="s">
        <v>41</v>
      </c>
      <c r="D17" s="48" t="str">
        <f>[1]НАПИТКИ!$P$175</f>
        <v>Напиток из шиповника</v>
      </c>
      <c r="E17" s="39">
        <f>[1]НАПИТКИ!$P$178</f>
        <v>200</v>
      </c>
      <c r="F17" s="43"/>
      <c r="G17" s="49">
        <f>[1]НАПИТКИ!$R$198</f>
        <v>94.933333333333337</v>
      </c>
      <c r="H17" s="49">
        <f>[1]НАПИТКИ!$L$198</f>
        <v>0.67999999999999994</v>
      </c>
      <c r="I17" s="49">
        <f>[1]НАПИТКИ!$N$198</f>
        <v>0</v>
      </c>
      <c r="J17" s="49">
        <f>[1]НАПИТКИ!$P$198</f>
        <v>23.066666666666666</v>
      </c>
    </row>
    <row r="18" spans="1:10" ht="15.75">
      <c r="A18" s="3"/>
      <c r="B18" s="1" t="s">
        <v>21</v>
      </c>
      <c r="C18" s="37" t="s">
        <v>42</v>
      </c>
      <c r="D18" s="48" t="str">
        <f>'[1]ГАСТРОНОМИЯ, ВЫПЕЧКА'!$AA$52</f>
        <v>Хлеб пшеничный</v>
      </c>
      <c r="E18" s="39">
        <f>'[1]ГАСТРОНОМИЯ, ВЫПЕЧКА'!$AA$54</f>
        <v>45</v>
      </c>
      <c r="F18" s="43"/>
      <c r="G18" s="41">
        <f>'[1]ГАСТРОНОМИЯ, ВЫПЕЧКА'!$AC$72</f>
        <v>109.28571428571429</v>
      </c>
      <c r="H18" s="41">
        <f>'[1]ГАСТРОНОМИЯ, ВЫПЕЧКА'!$W$72</f>
        <v>3.5999999999999996</v>
      </c>
      <c r="I18" s="41">
        <f>'[1]ГАСТРОНОМИЯ, ВЫПЕЧКА'!$Y$72</f>
        <v>0.51428571428571423</v>
      </c>
      <c r="J18" s="41">
        <f>'[1]ГАСТРОНОМИЯ, ВЫПЕЧКА'!$AA$72</f>
        <v>21.985714285714288</v>
      </c>
    </row>
    <row r="19" spans="1:10" ht="16.5" thickBot="1">
      <c r="A19" s="3"/>
      <c r="B19" s="35" t="s">
        <v>18</v>
      </c>
      <c r="C19" s="50" t="s">
        <v>43</v>
      </c>
      <c r="D19" s="51" t="str">
        <f>'[1]ГАСТРОНОМИЯ, ВЫПЕЧКА'!$AA$11</f>
        <v>Хлеб ржано-пшеничный</v>
      </c>
      <c r="E19" s="52">
        <f>'[1]ГАСТРОНОМИЯ, ВЫПЕЧКА'!$AA$13</f>
        <v>30</v>
      </c>
      <c r="F19" s="53"/>
      <c r="G19" s="41">
        <f>'[1]ГАСТРОНОМИЯ, ВЫПЕЧКА'!$AC$31</f>
        <v>67.5</v>
      </c>
      <c r="H19" s="41">
        <f>'[1]ГАСТРОНОМИЯ, ВЫПЕЧКА'!$W$31</f>
        <v>2.4</v>
      </c>
      <c r="I19" s="41">
        <f>'[1]ГАСТРОНОМИЯ, ВЫПЕЧКА'!$Y$31</f>
        <v>1.05</v>
      </c>
      <c r="J19" s="41">
        <f>'[1]ГАСТРОНОМИЯ, ВЫПЕЧКА'!$AA$31</f>
        <v>12.6</v>
      </c>
    </row>
    <row r="20" spans="1:10" ht="15.75" thickBot="1">
      <c r="A20" s="3"/>
      <c r="B20" s="54"/>
      <c r="C20" s="55"/>
      <c r="D20" s="56"/>
      <c r="E20" s="36">
        <f>SUM(E13:E17)</f>
        <v>700</v>
      </c>
      <c r="F20" s="33">
        <v>66.599999999999994</v>
      </c>
      <c r="G20" s="27">
        <f>SUM(G13:G19)</f>
        <v>737.31904761904764</v>
      </c>
      <c r="H20" s="27">
        <f>SUM(H13:H19)</f>
        <v>23.380000000000003</v>
      </c>
      <c r="I20" s="27">
        <f>SUM(I13:I19)</f>
        <v>23.054285714285715</v>
      </c>
      <c r="J20" s="27">
        <f>SUM(J13:J19)</f>
        <v>108.45238095238093</v>
      </c>
    </row>
    <row r="21" spans="1:10" ht="15.75">
      <c r="A21" s="2" t="s">
        <v>26</v>
      </c>
      <c r="B21" s="6" t="s">
        <v>27</v>
      </c>
      <c r="C21" s="57" t="s">
        <v>45</v>
      </c>
      <c r="D21" s="58" t="str">
        <f>'[1]ГАСТРОНОМИЯ, ВЫПЕЧКА'!$E$139</f>
        <v>Шарлотка школьная</v>
      </c>
      <c r="E21" s="59">
        <f>'[1]ГАСТРОНОМИЯ, ВЫПЕЧКА'!$E$142</f>
        <v>100</v>
      </c>
      <c r="F21" s="60"/>
      <c r="G21" s="61">
        <f>'[1]ГАСТРОНОМИЯ, ВЫПЕЧКА'!$G$158</f>
        <v>252.5</v>
      </c>
      <c r="H21" s="61">
        <f>'[1]ГАСТРОНОМИЯ, ВЫПЕЧКА'!$A$158</f>
        <v>4.9000000000000004</v>
      </c>
      <c r="I21" s="61">
        <f>'[1]ГАСТРОНОМИЯ, ВЫПЕЧКА'!$C$158</f>
        <v>7.8</v>
      </c>
      <c r="J21" s="61">
        <f>'[1]ГАСТРОНОМИЯ, ВЫПЕЧКА'!$E$158</f>
        <v>40.700000000000003</v>
      </c>
    </row>
    <row r="22" spans="1:10" ht="15.75">
      <c r="A22" s="3"/>
      <c r="B22" s="12" t="s">
        <v>25</v>
      </c>
      <c r="C22" s="57" t="s">
        <v>46</v>
      </c>
      <c r="D22" s="58" t="str">
        <f>[1]НАПИТКИ!$P$480</f>
        <v xml:space="preserve">Кефир </v>
      </c>
      <c r="E22" s="59">
        <f>[1]НАПИТКИ!$P$483</f>
        <v>200</v>
      </c>
      <c r="F22" s="62"/>
      <c r="G22" s="63">
        <f>[1]НАПИТКИ!$R$503</f>
        <v>94.52</v>
      </c>
      <c r="H22" s="63">
        <f>[1]НАПИТКИ!$L$503</f>
        <v>5.6</v>
      </c>
      <c r="I22" s="63">
        <f>[1]НАПИТКИ!$N$503</f>
        <v>4.38</v>
      </c>
      <c r="J22" s="63">
        <f>[1]НАПИТКИ!$P$503</f>
        <v>8.18</v>
      </c>
    </row>
    <row r="23" spans="1:10" ht="32.25" thickBot="1">
      <c r="A23" s="3"/>
      <c r="B23" s="66"/>
      <c r="C23" s="64"/>
      <c r="D23" s="67" t="s">
        <v>44</v>
      </c>
      <c r="E23" s="68">
        <v>200</v>
      </c>
      <c r="F23" s="65"/>
      <c r="G23" s="69">
        <v>108</v>
      </c>
      <c r="H23" s="69">
        <v>10</v>
      </c>
      <c r="I23" s="69">
        <v>5</v>
      </c>
      <c r="J23" s="69">
        <v>7</v>
      </c>
    </row>
    <row r="24" spans="1:10" ht="15.75" thickBot="1">
      <c r="A24" s="4"/>
      <c r="B24" s="54"/>
      <c r="C24" s="55"/>
      <c r="D24" s="56"/>
      <c r="E24" s="75">
        <f>SUM(E21:E22)</f>
        <v>300</v>
      </c>
      <c r="F24" s="76">
        <v>33.799999999999997</v>
      </c>
      <c r="G24" s="77">
        <f>SUM(G21:G23)</f>
        <v>455.02</v>
      </c>
      <c r="H24" s="76">
        <f>SUM(H21:H23)</f>
        <v>20.5</v>
      </c>
      <c r="I24" s="76">
        <f>SUM(I21:I23)</f>
        <v>17.18</v>
      </c>
      <c r="J24" s="78">
        <f>SUM(J21:J23)</f>
        <v>55.88</v>
      </c>
    </row>
    <row r="25" spans="1:10" ht="15.75" thickBot="1">
      <c r="A25" s="4"/>
      <c r="B25" s="70"/>
      <c r="C25" s="70"/>
      <c r="D25" s="71"/>
      <c r="E25" s="72"/>
      <c r="F25" s="73"/>
      <c r="G25" s="72"/>
      <c r="H25" s="72"/>
      <c r="I25" s="72"/>
      <c r="J25" s="7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2022-01-30T16:54:16Z</dcterms:modified>
</cp:coreProperties>
</file>