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/>
  <c r="I25"/>
  <c r="H25"/>
  <c r="J24"/>
  <c r="I24"/>
  <c r="H24"/>
  <c r="J23"/>
  <c r="I23"/>
  <c r="H23"/>
  <c r="J22"/>
  <c r="I22"/>
  <c r="H22"/>
  <c r="G25"/>
  <c r="G24"/>
  <c r="G26" s="1"/>
  <c r="G23"/>
  <c r="G22"/>
  <c r="E25"/>
  <c r="E24"/>
  <c r="E23"/>
  <c r="E22"/>
  <c r="D25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4"/>
  <c r="D9"/>
  <c r="D8"/>
  <c r="D7"/>
  <c r="D6"/>
  <c r="D5"/>
  <c r="G21"/>
  <c r="I12" l="1"/>
  <c r="H21"/>
  <c r="E26"/>
  <c r="H26"/>
  <c r="I26"/>
  <c r="J26"/>
  <c r="J12"/>
  <c r="E21"/>
  <c r="J21"/>
  <c r="I21"/>
  <c r="E12"/>
  <c r="H12"/>
  <c r="G12"/>
</calcChain>
</file>

<file path=xl/sharedStrings.xml><?xml version="1.0" encoding="utf-8"?>
<sst xmlns="http://schemas.openxmlformats.org/spreadsheetml/2006/main" count="57" uniqueCount="49">
  <si>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</si>
  <si>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</si>
  <si>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</si>
  <si>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</si>
  <si>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</si>
  <si>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</si>
  <si>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</si>
  <si>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</si>
  <si>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</si>
  <si>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</si>
  <si>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</si>
  <si>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</si>
  <si>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</si>
  <si>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</si>
  <si>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</si>
  <si>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</si>
  <si>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</si>
  <si>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</si>
  <si>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</si>
  <si>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</si>
  <si>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</si>
  <si>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</si>
  <si>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</si>
  <si>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</si>
  <si>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</si>
  <si>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14.2-35</t>
  </si>
  <si>
    <t>14.1-20</t>
  </si>
  <si>
    <t>14.2-45</t>
  </si>
  <si>
    <t>14.1-30</t>
  </si>
  <si>
    <t>3.6-60</t>
  </si>
  <si>
    <t>Икра свекольная</t>
  </si>
  <si>
    <t>Молоко м.д.ж. 3,2% в индивидуальной упаковке</t>
  </si>
  <si>
    <t>Слойка с начинкой фруктовой</t>
  </si>
  <si>
    <t>12.3-120</t>
  </si>
  <si>
    <t>13.7-150</t>
  </si>
  <si>
    <t>5.11-200</t>
  </si>
  <si>
    <t>16.5-70</t>
  </si>
  <si>
    <t>90/30</t>
  </si>
  <si>
    <t>Молоко м.д.ж. 2,5% в индивидуальной упаковке</t>
  </si>
  <si>
    <t>3.4-60</t>
  </si>
  <si>
    <t>10.7-200</t>
  </si>
  <si>
    <t>12.10-90</t>
  </si>
  <si>
    <t>13.2-150</t>
  </si>
  <si>
    <t>5.6-200</t>
  </si>
  <si>
    <t>5.1-200</t>
  </si>
  <si>
    <t>выпечка</t>
  </si>
  <si>
    <t>сладкое</t>
  </si>
  <si>
    <t>7.3-150</t>
  </si>
  <si>
    <t>18.1-25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</si>
</sst>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2" fontId="9" fillId="6" borderId="1" xfId="0" applyNumberFormat="1" applyFont="1" applyFill="1" applyBorder="1" applyProtection="1">
      <protection locked="0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93">
          <cell r="E93" t="str">
            <v>Тефтели рыбные тушеные в соусе</v>
          </cell>
        </row>
        <row r="117">
          <cell r="A117">
            <v>8.16</v>
          </cell>
          <cell r="C117">
            <v>6.58</v>
          </cell>
          <cell r="E117">
            <v>14.6</v>
          </cell>
          <cell r="G117">
            <v>150.19999999999999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309">
          <cell r="E309" t="str">
            <v>Каша рисовая молочная жидкая</v>
          </cell>
        </row>
        <row r="312">
          <cell r="E312">
            <v>150</v>
          </cell>
        </row>
        <row r="330">
          <cell r="A330">
            <v>3.8250000000000002</v>
          </cell>
          <cell r="C330">
            <v>3.375</v>
          </cell>
          <cell r="E330">
            <v>21.824999999999999</v>
          </cell>
          <cell r="G330">
            <v>132.07499999999999</v>
          </cell>
        </row>
      </sheetData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24</v>
      </c>
      <c r="C1" s="68"/>
      <c r="D1" s="69"/>
      <c r="E1" t="s">
        <v>16</v>
      </c>
      <c r="F1" s="8"/>
      <c r="I1" t="s">
        <v>21</v>
      </c>
      <c r="J1" s="7">
        <v>44637</v>
      </c>
    </row>
    <row r="2" spans="1:10" ht="7.5" customHeight="1" thickBot="1"/>
    <row r="3" spans="1:10">
      <c r="A3" s="4" t="s">
        <v>1</v>
      </c>
      <c r="B3" s="39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2" t="s">
        <v>11</v>
      </c>
      <c r="C4" s="9" t="s">
        <v>29</v>
      </c>
      <c r="D4" s="10" t="s">
        <v>30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3" t="s">
        <v>9</v>
      </c>
      <c r="C5" s="57" t="s">
        <v>33</v>
      </c>
      <c r="D5" s="58" t="str">
        <f>'[1]МЯСО, РЫБА'!$E$93</f>
        <v>Тефтели рыбные тушеные в соусе</v>
      </c>
      <c r="E5" s="59" t="s">
        <v>37</v>
      </c>
      <c r="F5" s="12"/>
      <c r="G5" s="60">
        <f>'[1]МЯСО, РЫБА'!$G$117</f>
        <v>150.19999999999999</v>
      </c>
      <c r="H5" s="60">
        <f>'[1]МЯСО, РЫБА'!$A$117</f>
        <v>8.16</v>
      </c>
      <c r="I5" s="60">
        <f>'[1]МЯСО, РЫБА'!$C$117</f>
        <v>6.58</v>
      </c>
      <c r="J5" s="60">
        <f>'[1]МЯСО, РЫБА'!$E$117</f>
        <v>14.6</v>
      </c>
    </row>
    <row r="6" spans="1:10" ht="15.75">
      <c r="A6" s="2"/>
      <c r="B6" s="42" t="s">
        <v>14</v>
      </c>
      <c r="C6" s="57" t="s">
        <v>34</v>
      </c>
      <c r="D6" s="61" t="str">
        <f>[1]ГАРНИРЫ!$E$269</f>
        <v>Картофель отварной</v>
      </c>
      <c r="E6" s="59">
        <f>[1]ГАРНИРЫ!$E$272</f>
        <v>150</v>
      </c>
      <c r="F6" s="12"/>
      <c r="G6" s="60">
        <f>[1]ГАРНИРЫ!$G$289</f>
        <v>137.19999999999999</v>
      </c>
      <c r="H6" s="60">
        <f>[1]ГАРНИРЫ!$A$289</f>
        <v>2.8</v>
      </c>
      <c r="I6" s="60">
        <f>[1]ГАРНИРЫ!$C$289</f>
        <v>4.8</v>
      </c>
      <c r="J6" s="60">
        <f>[1]ГАРНИРЫ!$E$289</f>
        <v>24.6</v>
      </c>
    </row>
    <row r="7" spans="1:10" ht="15.75">
      <c r="A7" s="2"/>
      <c r="B7" s="42" t="s">
        <v>22</v>
      </c>
      <c r="C7" s="9" t="s">
        <v>35</v>
      </c>
      <c r="D7" s="10" t="str">
        <f>[1]НАПИТКИ!$P$442</f>
        <v>Чай фруктовый</v>
      </c>
      <c r="E7" s="11">
        <f>[1]НАПИТКИ!$P$445</f>
        <v>200</v>
      </c>
      <c r="F7" s="12"/>
      <c r="G7" s="16">
        <f>[1]НАПИТКИ!$R$458</f>
        <v>61.777777777777779</v>
      </c>
      <c r="H7" s="16">
        <f>[1]НАПИТКИ!$L$458</f>
        <v>0.55555555555555558</v>
      </c>
      <c r="I7" s="16">
        <f>[1]НАПИТКИ!$N$458</f>
        <v>0</v>
      </c>
      <c r="J7" s="16">
        <f>[1]НАПИТКИ!$P$458</f>
        <v>10.333333333333334</v>
      </c>
    </row>
    <row r="8" spans="1:10" ht="15.75">
      <c r="A8" s="2"/>
      <c r="B8" s="44" t="s">
        <v>17</v>
      </c>
      <c r="C8" s="9" t="s">
        <v>25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42" t="s">
        <v>17</v>
      </c>
      <c r="C9" s="9" t="s">
        <v>26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31.5">
      <c r="A10" s="2"/>
      <c r="B10" s="42"/>
      <c r="C10" s="9"/>
      <c r="D10" s="10" t="s">
        <v>31</v>
      </c>
      <c r="E10" s="11">
        <v>200</v>
      </c>
      <c r="F10" s="13"/>
      <c r="G10" s="15">
        <v>108</v>
      </c>
      <c r="H10" s="15">
        <v>5.8</v>
      </c>
      <c r="I10" s="15">
        <v>6.4</v>
      </c>
      <c r="J10" s="15">
        <v>9.6</v>
      </c>
    </row>
    <row r="11" spans="1:10" ht="16.5" thickBot="1">
      <c r="A11" s="2"/>
      <c r="B11" s="42" t="s">
        <v>45</v>
      </c>
      <c r="C11" s="9" t="s">
        <v>36</v>
      </c>
      <c r="D11" s="10" t="s">
        <v>32</v>
      </c>
      <c r="E11" s="11">
        <v>70</v>
      </c>
      <c r="F11" s="13"/>
      <c r="G11" s="15">
        <v>217</v>
      </c>
      <c r="H11" s="15">
        <v>3.5</v>
      </c>
      <c r="I11" s="15">
        <v>9.8000000000000007</v>
      </c>
      <c r="J11" s="15">
        <v>28.7</v>
      </c>
    </row>
    <row r="12" spans="1:10" ht="15.75" thickBot="1">
      <c r="A12" s="3"/>
      <c r="B12" s="40"/>
      <c r="C12" s="17"/>
      <c r="E12" s="38">
        <f>SUM(E4:E11)</f>
        <v>735</v>
      </c>
      <c r="F12" s="18">
        <v>66.81</v>
      </c>
      <c r="G12" s="19">
        <f>SUM(G4:G11)</f>
        <v>866.17777777777769</v>
      </c>
      <c r="H12" s="53">
        <f>SUM(H4:H11)</f>
        <v>26.315555555555555</v>
      </c>
      <c r="I12" s="53">
        <f t="shared" ref="I12:J12" si="0">SUM(I4:I11)</f>
        <v>33.179999999999993</v>
      </c>
      <c r="J12" s="53">
        <f t="shared" si="0"/>
        <v>117.53333333333335</v>
      </c>
    </row>
    <row r="13" spans="1:10" ht="15.75">
      <c r="A13" s="2" t="s">
        <v>10</v>
      </c>
      <c r="B13" s="48" t="s">
        <v>11</v>
      </c>
      <c r="C13" s="23" t="s">
        <v>39</v>
      </c>
      <c r="D13" s="62" t="str">
        <f>'[1]ФРУКТЫ, ОВОЩИ'!$E$261</f>
        <v>Салат из соленых огурцов с луком</v>
      </c>
      <c r="E13" s="24">
        <f>'[1]ФРУКТЫ, ОВОЩИ'!$E$264</f>
        <v>60</v>
      </c>
      <c r="F13" s="52"/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 ht="15.75">
      <c r="A14" s="2"/>
      <c r="B14" s="49" t="s">
        <v>12</v>
      </c>
      <c r="C14" s="23" t="s">
        <v>40</v>
      </c>
      <c r="D14" s="56" t="str">
        <f>[1]СУПЫ!$E$262</f>
        <v>Суп картофельный с бобовыми (горох)</v>
      </c>
      <c r="E14" s="24">
        <f>[1]СУПЫ!$E$265</f>
        <v>200</v>
      </c>
      <c r="F14" s="26"/>
      <c r="G14" s="63">
        <f>[1]СУПЫ!$G$283</f>
        <v>98.9</v>
      </c>
      <c r="H14" s="63">
        <f>[1]СУПЫ!$A$283</f>
        <v>4.5999999999999996</v>
      </c>
      <c r="I14" s="63">
        <f>[1]СУПЫ!$C$283</f>
        <v>3.3</v>
      </c>
      <c r="J14" s="63">
        <f>[1]СУПЫ!$E$283</f>
        <v>12.6</v>
      </c>
    </row>
    <row r="15" spans="1:10" ht="15.75">
      <c r="A15" s="2"/>
      <c r="B15" s="49" t="s">
        <v>13</v>
      </c>
      <c r="C15" s="23" t="s">
        <v>41</v>
      </c>
      <c r="D15" s="55" t="str">
        <f>'[1]МЯСО, РЫБА'!$E$379</f>
        <v>Курица в соусе с томатом</v>
      </c>
      <c r="E15" s="24">
        <f>'[1]МЯСО, РЫБА'!$E$382</f>
        <v>90</v>
      </c>
      <c r="F15" s="26"/>
      <c r="G15" s="27">
        <f>'[1]МЯСО, РЫБА'!$G$398</f>
        <v>225.7</v>
      </c>
      <c r="H15" s="27">
        <f>'[1]МЯСО, РЫБА'!$A$398</f>
        <v>19.38</v>
      </c>
      <c r="I15" s="27">
        <f>'[1]МЯСО, РЫБА'!$C$398</f>
        <v>15.7</v>
      </c>
      <c r="J15" s="27">
        <f>'[1]МЯСО, РЫБА'!$E$398</f>
        <v>1.7</v>
      </c>
    </row>
    <row r="16" spans="1:10" ht="15.75">
      <c r="A16" s="2"/>
      <c r="B16" s="49" t="s">
        <v>14</v>
      </c>
      <c r="C16" s="23" t="s">
        <v>42</v>
      </c>
      <c r="D16" s="56" t="str">
        <f>[1]ГАРНИРЫ!$E$54</f>
        <v>Макаронные изделия отварные</v>
      </c>
      <c r="E16" s="24">
        <f>[1]ГАРНИРЫ!$E$57</f>
        <v>150</v>
      </c>
      <c r="F16" s="26"/>
      <c r="G16" s="25">
        <f>[1]ГАРНИРЫ!$G$74</f>
        <v>187.9</v>
      </c>
      <c r="H16" s="25">
        <f>[1]ГАРНИРЫ!$A$74</f>
        <v>5.5</v>
      </c>
      <c r="I16" s="25">
        <f>[1]ГАРНИРЫ!$C$74</f>
        <v>5.3</v>
      </c>
      <c r="J16" s="25">
        <f>[1]ГАРНИРЫ!$E$74</f>
        <v>31.3</v>
      </c>
    </row>
    <row r="17" spans="1:10" ht="15.75">
      <c r="A17" s="2"/>
      <c r="B17" s="49" t="s">
        <v>22</v>
      </c>
      <c r="C17" s="23" t="s">
        <v>43</v>
      </c>
      <c r="D17" s="64" t="str">
        <f>[1]НАПИТКИ!$P$220</f>
        <v>Сок фруктовый</v>
      </c>
      <c r="E17" s="24">
        <f>[1]НАПИТКИ!$P$223</f>
        <v>200</v>
      </c>
      <c r="F17" s="26"/>
      <c r="G17" s="25">
        <f>[1]НАПИТКИ!$R$241</f>
        <v>24.888888888888889</v>
      </c>
      <c r="H17" s="25">
        <f>[1]НАПИТКИ!$L$241</f>
        <v>2</v>
      </c>
      <c r="I17" s="25">
        <f>[1]НАПИТКИ!$N$241</f>
        <v>0.16666666666666666</v>
      </c>
      <c r="J17" s="25">
        <f>[1]НАПИТКИ!$P$241</f>
        <v>3.7777777777777777</v>
      </c>
    </row>
    <row r="18" spans="1:10" ht="15.75">
      <c r="A18" s="2"/>
      <c r="B18" s="49" t="s">
        <v>18</v>
      </c>
      <c r="C18" s="23" t="s">
        <v>27</v>
      </c>
      <c r="D18" s="64" t="str">
        <f>'[1]ГАСТРОНОМИЯ, ВЫПЕЧКА'!$AA$52</f>
        <v>Хлеб пшеничный</v>
      </c>
      <c r="E18" s="24">
        <f>'[1]ГАСТРОНОМИЯ, ВЫПЕЧКА'!$AA$54</f>
        <v>45</v>
      </c>
      <c r="F18" s="26"/>
      <c r="G18" s="25">
        <f>'[1]ГАСТРОНОМИЯ, ВЫПЕЧКА'!$AC$72</f>
        <v>109.28571428571429</v>
      </c>
      <c r="H18" s="25">
        <f>'[1]ГАСТРОНОМИЯ, ВЫПЕЧКА'!$W$72</f>
        <v>3.5999999999999996</v>
      </c>
      <c r="I18" s="25">
        <f>'[1]ГАСТРОНОМИЯ, ВЫПЕЧКА'!$Y$72</f>
        <v>0.51428571428571423</v>
      </c>
      <c r="J18" s="25">
        <f>'[1]ГАСТРОНОМИЯ, ВЫПЕЧКА'!$AA$72</f>
        <v>21.985714285714288</v>
      </c>
    </row>
    <row r="19" spans="1:10" ht="15.75">
      <c r="A19" s="2"/>
      <c r="B19" s="50" t="s">
        <v>15</v>
      </c>
      <c r="C19" s="23" t="s">
        <v>28</v>
      </c>
      <c r="D19" s="64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8"/>
      <c r="G19" s="25">
        <f>'[1]ГАСТРОНОМИЯ, ВЫПЕЧКА'!$AC$31</f>
        <v>67.5</v>
      </c>
      <c r="H19" s="25">
        <f>'[1]ГАСТРОНОМИЯ, ВЫПЕЧКА'!$W$31</f>
        <v>2.4</v>
      </c>
      <c r="I19" s="25">
        <f>'[1]ГАСТРОНОМИЯ, ВЫПЕЧКА'!$Y$31</f>
        <v>1.05</v>
      </c>
      <c r="J19" s="25">
        <f>'[1]ГАСТРОНОМИЯ, ВЫПЕЧКА'!$AA$31</f>
        <v>12.6</v>
      </c>
    </row>
    <row r="20" spans="1:10" ht="31.5">
      <c r="A20" s="2"/>
      <c r="B20" s="51"/>
      <c r="C20" s="23"/>
      <c r="D20" s="64" t="s">
        <v>38</v>
      </c>
      <c r="E20" s="24">
        <v>200</v>
      </c>
      <c r="F20" s="65"/>
      <c r="G20" s="25">
        <v>108</v>
      </c>
      <c r="H20" s="25">
        <v>5.8</v>
      </c>
      <c r="I20" s="25">
        <v>5</v>
      </c>
      <c r="J20" s="25">
        <v>9.6</v>
      </c>
    </row>
    <row r="21" spans="1:10" ht="16.5" thickBot="1">
      <c r="A21" s="2"/>
      <c r="B21" s="45"/>
      <c r="C21" s="29"/>
      <c r="D21" s="46"/>
      <c r="E21" s="14">
        <f>SUM(E13:E20)</f>
        <v>975</v>
      </c>
      <c r="F21" s="47">
        <v>66.81</v>
      </c>
      <c r="G21" s="14">
        <f>SUM(G13:G20)</f>
        <v>855.37460317460329</v>
      </c>
      <c r="H21" s="54">
        <f t="shared" ref="H21" si="1">SUM(H13:H20)</f>
        <v>43.779999999999994</v>
      </c>
      <c r="I21" s="54">
        <f t="shared" ref="I21" si="2">SUM(I13:I20)</f>
        <v>33.730952380952388</v>
      </c>
      <c r="J21" s="54">
        <f t="shared" ref="J21" si="3">SUM(J13:J20)</f>
        <v>95.063492063492049</v>
      </c>
    </row>
    <row r="22" spans="1:10" ht="15.75">
      <c r="A22" s="1" t="s">
        <v>23</v>
      </c>
      <c r="B22" s="41" t="s">
        <v>9</v>
      </c>
      <c r="C22" s="24" t="s">
        <v>47</v>
      </c>
      <c r="D22" s="55" t="str">
        <f>'[2]ЯЙЦО, ТВОРОГ, КАШИ'!$E$309</f>
        <v>Каша рисовая молочная жидкая</v>
      </c>
      <c r="E22" s="24">
        <f>'[2]ЯЙЦО, ТВОРОГ, КАШИ'!$E$312</f>
        <v>150</v>
      </c>
      <c r="F22" s="52"/>
      <c r="G22" s="27">
        <f>'[2]ЯЙЦО, ТВОРОГ, КАШИ'!$G$330</f>
        <v>132.07499999999999</v>
      </c>
      <c r="H22" s="27">
        <f>'[2]ЯЙЦО, ТВОРОГ, КАШИ'!$A$330</f>
        <v>3.8250000000000002</v>
      </c>
      <c r="I22" s="27">
        <f>'[2]ЯЙЦО, ТВОРОГ, КАШИ'!$C$330</f>
        <v>3.375</v>
      </c>
      <c r="J22" s="27">
        <f>'[2]ЯЙЦО, ТВОРОГ, КАШИ'!$E$330</f>
        <v>21.824999999999999</v>
      </c>
    </row>
    <row r="23" spans="1:10" ht="31.5">
      <c r="A23" s="2"/>
      <c r="B23" s="41" t="s">
        <v>46</v>
      </c>
      <c r="C23" s="23" t="s">
        <v>48</v>
      </c>
      <c r="D23" s="64" t="str">
        <f>'[2]ГАСТРОНОМИЯ, ВЫПЕЧКА'!$E$223</f>
        <v>Кондитерское изделие (печенье сахарное)</v>
      </c>
      <c r="E23" s="24">
        <f>'[2]ГАСТРОНОМИЯ, ВЫПЕЧКА'!$E$226</f>
        <v>25</v>
      </c>
      <c r="F23" s="26"/>
      <c r="G23" s="25">
        <f>'[2]ГАСТРОНОМИЯ, ВЫПЕЧКА'!$G$244</f>
        <v>106.2</v>
      </c>
      <c r="H23" s="25">
        <f>'[2]ГАСТРОНОМИЯ, ВЫПЕЧКА'!$A$244</f>
        <v>1.6</v>
      </c>
      <c r="I23" s="25">
        <f>'[2]ГАСТРОНОМИЯ, ВЫПЕЧКА'!$C$244</f>
        <v>3.3</v>
      </c>
      <c r="J23" s="25">
        <f>'[2]ГАСТРОНОМИЯ, ВЫПЕЧКА'!$E$244</f>
        <v>17.2</v>
      </c>
    </row>
    <row r="24" spans="1:10" ht="15.75">
      <c r="A24" s="2"/>
      <c r="B24" s="41" t="s">
        <v>22</v>
      </c>
      <c r="C24" s="23" t="s">
        <v>44</v>
      </c>
      <c r="D24" s="56" t="str">
        <f>[2]НАПИТКИ!$P$11</f>
        <v>Чай с сахаром</v>
      </c>
      <c r="E24" s="24">
        <f>[2]НАПИТКИ!$P$14</f>
        <v>200</v>
      </c>
      <c r="F24" s="28"/>
      <c r="G24" s="25">
        <f>[2]НАПИТКИ!$R$29</f>
        <v>62.239999999999995</v>
      </c>
      <c r="H24" s="25">
        <f>[2]НАПИТКИ!$L$29</f>
        <v>0.15999999999999998</v>
      </c>
      <c r="I24" s="25">
        <f>[2]НАПИТКИ!$N$29</f>
        <v>0</v>
      </c>
      <c r="J24" s="25">
        <f>[2]НАПИТКИ!$P$29</f>
        <v>15.440000000000001</v>
      </c>
    </row>
    <row r="25" spans="1:10" ht="16.5" thickBot="1">
      <c r="A25" s="2"/>
      <c r="B25" s="66" t="s">
        <v>18</v>
      </c>
      <c r="C25" s="23" t="s">
        <v>25</v>
      </c>
      <c r="D25" s="64" t="str">
        <f>'[2]ГАСТРОНОМИЯ, ВЫПЕЧКА'!$E$52</f>
        <v>Хлеб пшеничный</v>
      </c>
      <c r="E25" s="24">
        <f>'[2]ГАСТРОНОМИЯ, ВЫПЕЧКА'!$E$54</f>
        <v>35</v>
      </c>
      <c r="F25" s="28"/>
      <c r="G25" s="25">
        <f>'[2]ГАСТРОНОМИЯ, ВЫПЕЧКА'!$G$72</f>
        <v>85</v>
      </c>
      <c r="H25" s="25">
        <f>'[2]ГАСТРОНОМИЯ, ВЫПЕЧКА'!$A$72</f>
        <v>2.8</v>
      </c>
      <c r="I25" s="25">
        <f>'[2]ГАСТРОНОМИЯ, ВЫПЕЧКА'!$C$72</f>
        <v>0.4</v>
      </c>
      <c r="J25" s="25">
        <f>'[2]ГАСТРОНОМИЯ, ВЫПЕЧКА'!$E$72</f>
        <v>17.100000000000001</v>
      </c>
    </row>
    <row r="26" spans="1:10" ht="15.75" thickBot="1">
      <c r="A26" s="3"/>
      <c r="B26" s="20"/>
      <c r="C26" s="21"/>
      <c r="D26" s="22"/>
      <c r="E26" s="34">
        <f>SUM(E22:E25)</f>
        <v>410</v>
      </c>
      <c r="F26" s="35">
        <v>33.799999999999997</v>
      </c>
      <c r="G26" s="36">
        <f>SUM(G22:G25)</f>
        <v>385.51499999999999</v>
      </c>
      <c r="H26" s="35">
        <f>SUM(H22:H25)</f>
        <v>8.3850000000000016</v>
      </c>
      <c r="I26" s="35">
        <f>SUM(I22:I25)</f>
        <v>7.0750000000000002</v>
      </c>
      <c r="J26" s="37">
        <f>SUM(J22:J25)</f>
        <v>71.564999999999998</v>
      </c>
    </row>
    <row r="27" spans="1:10" ht="15.75" thickBot="1">
      <c r="A27" s="3"/>
      <c r="B27" s="29"/>
      <c r="C27" s="29"/>
      <c r="D27" s="30"/>
      <c r="E27" s="31"/>
      <c r="F27" s="32"/>
      <c r="G27" s="31"/>
      <c r="H27" s="31"/>
      <c r="I27" s="31"/>
      <c r="J27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2022-03-17T19:36:02Z</dcterms:modified>
</cp:coreProperties>
</file>