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J24" s="1"/>
  <c r="I23"/>
  <c r="H23"/>
  <c r="J22"/>
  <c r="I22"/>
  <c r="H22"/>
  <c r="J21"/>
  <c r="I21"/>
  <c r="H21"/>
  <c r="G23"/>
  <c r="G24" s="1"/>
  <c r="G22"/>
  <c r="G21"/>
  <c r="E23"/>
  <c r="E22"/>
  <c r="E24" s="1"/>
  <c r="E21"/>
  <c r="D23"/>
  <c r="D22"/>
  <c r="D21"/>
  <c r="J19"/>
  <c r="I19"/>
  <c r="H19"/>
  <c r="J18"/>
  <c r="I18"/>
  <c r="H18"/>
  <c r="J17"/>
  <c r="I17"/>
  <c r="H17"/>
  <c r="J16"/>
  <c r="I16"/>
  <c r="I20" s="1"/>
  <c r="H16"/>
  <c r="J15"/>
  <c r="I15"/>
  <c r="H15"/>
  <c r="J14"/>
  <c r="I14"/>
  <c r="H14"/>
  <c r="J13"/>
  <c r="I13"/>
  <c r="H13"/>
  <c r="H20" s="1"/>
  <c r="G19"/>
  <c r="G18"/>
  <c r="G17"/>
  <c r="G16"/>
  <c r="G15"/>
  <c r="G14"/>
  <c r="G13"/>
  <c r="E19"/>
  <c r="E18"/>
  <c r="E17"/>
  <c r="E16"/>
  <c r="E15"/>
  <c r="E14"/>
  <c r="E13"/>
  <c r="E20" s="1"/>
  <c r="D19"/>
  <c r="D18"/>
  <c r="D17"/>
  <c r="D16"/>
  <c r="D15"/>
  <c r="D14"/>
  <c r="J8"/>
  <c r="I8"/>
  <c r="H8"/>
  <c r="J7"/>
  <c r="I7"/>
  <c r="H7"/>
  <c r="J6"/>
  <c r="I6"/>
  <c r="H6"/>
  <c r="J5"/>
  <c r="I5"/>
  <c r="H5"/>
  <c r="J4"/>
  <c r="I4"/>
  <c r="H4"/>
  <c r="G8"/>
  <c r="G7"/>
  <c r="G6"/>
  <c r="G5"/>
  <c r="G4"/>
  <c r="E8"/>
  <c r="E7"/>
  <c r="E6"/>
  <c r="E5"/>
  <c r="E4"/>
  <c r="D8"/>
  <c r="D7"/>
  <c r="D6"/>
  <c r="D5"/>
  <c r="H24"/>
  <c r="J20"/>
  <c r="E12" l="1"/>
  <c r="I12"/>
  <c r="J12"/>
  <c r="G20"/>
  <c r="I24"/>
  <c r="H12"/>
  <c r="G12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<sst xmlns="http://schemas.openxmlformats.org/spreadsheetml/2006/main" count="50" uniqueCount="46">
  <si>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</si>
  <si>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</si>
  <si>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</si>
  <si>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</si>
  <si>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</si>
  <si>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</si>
  <si>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</si>
  <si>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</si>
  <si>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</si>
  <si>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</si>
  <si>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</si>
  <si>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</si>
  <si>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</si>
  <si>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</si>
  <si>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</si>
  <si>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</si>
  <si>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</si>
  <si>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</si>
  <si>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</si>
  <si>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</si>
  <si>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</si>
  <si>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</si>
  <si>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</si>
  <si>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</si>
  <si>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</si>
  <si>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</si>
  <si>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</si>
  <si>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</si>
  <si>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</si>
  <si>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</si>
  <si>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</si>
  <si>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</si>
  <si>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</si>
  <si>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</si>
  <si>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</si>
  <si>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</si>
  <si>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</si>
  <si>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</si>
  <si>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</si>
  <si>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</si>
  <si>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</si>
  <si>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</si>
  <si>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</si>
  <si>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</si>
  <si>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сладкое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</si>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</sst>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5" borderId="2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24</v>
      </c>
      <c r="C1" s="77"/>
      <c r="D1" s="78"/>
      <c r="E1" t="s">
        <v>16</v>
      </c>
      <c r="F1" s="8"/>
      <c r="I1" t="s">
        <v>21</v>
      </c>
      <c r="J1" s="7">
        <v>44656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30</v>
      </c>
      <c r="D4" s="10" t="s">
        <v>34</v>
      </c>
      <c r="E4" s="11">
        <f>'[1]ФРУКТЫ, ОВОЩИ'!$E$348</f>
        <v>60</v>
      </c>
      <c r="F4" s="12">
        <v>66.81</v>
      </c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1" t="s">
        <v>9</v>
      </c>
      <c r="C5" s="9" t="s">
        <v>35</v>
      </c>
      <c r="D5" s="50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40" t="s">
        <v>22</v>
      </c>
      <c r="C6" s="9" t="s">
        <v>36</v>
      </c>
      <c r="D6" s="50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>
      <c r="A9" s="2"/>
      <c r="B9" s="40" t="s">
        <v>44</v>
      </c>
      <c r="C9" s="9"/>
      <c r="D9" s="10" t="s">
        <v>32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5"/>
      <c r="D11" s="66"/>
      <c r="E11" s="67"/>
      <c r="F11" s="13"/>
      <c r="G11" s="68"/>
      <c r="H11" s="68"/>
      <c r="I11" s="68"/>
      <c r="J11" s="68"/>
    </row>
    <row r="12" spans="1:10" ht="15.75" thickBot="1">
      <c r="A12" s="3"/>
      <c r="B12" s="69"/>
      <c r="C12" s="17"/>
      <c r="D12" s="70"/>
      <c r="E12" s="37">
        <f>SUM(E4:E11)</f>
        <v>575</v>
      </c>
      <c r="F12" s="18"/>
      <c r="G12" s="35">
        <f>SUM(G4:G11)</f>
        <v>681.9666666666667</v>
      </c>
      <c r="H12" s="71">
        <f>SUM(H4:H11)</f>
        <v>22.433333333333334</v>
      </c>
      <c r="I12" s="71">
        <f t="shared" ref="I12:J12" si="0">SUM(I4:I11)</f>
        <v>23.799999999999997</v>
      </c>
      <c r="J12" s="72">
        <f t="shared" si="0"/>
        <v>91.000000000000014</v>
      </c>
    </row>
    <row r="13" spans="1:10" ht="15.75">
      <c r="A13" s="2" t="s">
        <v>10</v>
      </c>
      <c r="B13" s="45" t="s">
        <v>11</v>
      </c>
      <c r="C13" s="51" t="s">
        <v>38</v>
      </c>
      <c r="D13" s="52" t="s">
        <v>37</v>
      </c>
      <c r="E13" s="53">
        <f>'[1]ФРУКТЫ, ОВОЩИ'!$E$96</f>
        <v>60</v>
      </c>
      <c r="F13" s="54">
        <v>66.81</v>
      </c>
      <c r="G13" s="55">
        <f>'[1]ФРУКТЫ, ОВОЩИ'!$G$114</f>
        <v>8</v>
      </c>
      <c r="H13" s="55">
        <f>'[1]ФРУКТЫ, ОВОЩИ'!$A$114</f>
        <v>0.5</v>
      </c>
      <c r="I13" s="55">
        <f>'[1]ФРУКТЫ, ОВОЩИ'!$C$114</f>
        <v>0.1</v>
      </c>
      <c r="J13" s="55">
        <f>'[1]ФРУКТЫ, ОВОЩИ'!$E$114</f>
        <v>1.4</v>
      </c>
    </row>
    <row r="14" spans="1:10" ht="15.75">
      <c r="A14" s="2"/>
      <c r="B14" s="46" t="s">
        <v>12</v>
      </c>
      <c r="C14" s="51" t="s">
        <v>39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40</v>
      </c>
      <c r="D15" s="60" t="str">
        <f>'[1]МЯСО, РЫБА'!$E$301</f>
        <v>Голубцы ленивые</v>
      </c>
      <c r="E15" s="64">
        <f>'[1]МЯСО, РЫБА'!$E$304</f>
        <v>90</v>
      </c>
      <c r="F15" s="57"/>
      <c r="G15" s="58">
        <f>'[1]МЯСО, РЫБА'!$G$319</f>
        <v>178.8</v>
      </c>
      <c r="H15" s="58">
        <f>'[1]МЯСО, РЫБА'!$A$319</f>
        <v>7.3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41</v>
      </c>
      <c r="D16" s="63" t="str">
        <f>[1]ГАРНИРЫ!$E$311</f>
        <v>Каша ячневая</v>
      </c>
      <c r="E16" s="64">
        <f>[1]ГАРНИРЫ!$E$314</f>
        <v>150</v>
      </c>
      <c r="F16" s="57"/>
      <c r="G16" s="58">
        <f>[1]ГАРНИРЫ!$G$331</f>
        <v>231</v>
      </c>
      <c r="H16" s="58">
        <f>[1]ГАРНИРЫ!$A$331</f>
        <v>4.5999999999999996</v>
      </c>
      <c r="I16" s="58">
        <f>[1]ГАРНИРЫ!$C$331</f>
        <v>9.1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42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28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f>'[1]ГАСТРОНОМИЯ, ВЫПЕЧКА'!$AC$72</f>
        <v>109.28571428571429</v>
      </c>
      <c r="H18" s="55">
        <f>'[1]ГАСТРОНОМИЯ, ВЫПЕЧКА'!$W$72</f>
        <v>3.5999999999999996</v>
      </c>
      <c r="I18" s="55">
        <f>'[1]ГАСТРОНОМИЯ, ВЫПЕЧКА'!$Y$72</f>
        <v>0.51428571428571423</v>
      </c>
      <c r="J18" s="55">
        <f>'[1]ГАСТРОНОМИЯ, ВЫПЕЧКА'!$AA$72</f>
        <v>21.985714285714288</v>
      </c>
    </row>
    <row r="19" spans="1:10" ht="15.75">
      <c r="A19" s="2"/>
      <c r="B19" s="46" t="s">
        <v>15</v>
      </c>
      <c r="C19" s="51" t="s">
        <v>29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f>'[1]ГАСТРОНОМИЯ, ВЫПЕЧКА'!$AC$31</f>
        <v>67.5</v>
      </c>
      <c r="H19" s="55">
        <f>'[1]ГАСТРОНОМИЯ, ВЫПЕЧКА'!$W$31</f>
        <v>2.4</v>
      </c>
      <c r="I19" s="55">
        <f>'[1]ГАСТРОНОМИЯ, ВЫПЕЧКА'!$Y$31</f>
        <v>1.05</v>
      </c>
      <c r="J19" s="55">
        <f>'[1]ГАСТРОНОМИЯ, ВЫПЕЧКА'!$AA$31</f>
        <v>12.6</v>
      </c>
    </row>
    <row r="20" spans="1:10" ht="15.75" thickBot="1">
      <c r="A20" s="2"/>
      <c r="B20" s="43"/>
      <c r="C20" s="74"/>
      <c r="D20" s="73"/>
      <c r="E20" s="75">
        <f>SUM(E13:E19)</f>
        <v>775</v>
      </c>
      <c r="F20" s="44"/>
      <c r="G20" s="14">
        <f>SUM(G13:G19)</f>
        <v>746.45238095238096</v>
      </c>
      <c r="H20" s="48">
        <f>SUM(H13:H19)</f>
        <v>20.68</v>
      </c>
      <c r="I20" s="48">
        <f>SUM(I13:I19)</f>
        <v>27.744285714285713</v>
      </c>
      <c r="J20" s="48">
        <f>SUM(J13:J19)</f>
        <v>97.055714285714288</v>
      </c>
    </row>
    <row r="21" spans="1:10" ht="15.75">
      <c r="A21" s="1" t="s">
        <v>23</v>
      </c>
      <c r="B21" s="39" t="s">
        <v>33</v>
      </c>
      <c r="C21" s="22" t="s">
        <v>31</v>
      </c>
      <c r="D21" s="49" t="str">
        <f>'[1]ГАСТРОНОМИЯ, ВЫПЕЧКА'!$E$310</f>
        <v xml:space="preserve">Сдоба </v>
      </c>
      <c r="E21" s="23">
        <f>'[1]ГАСТРОНОМИЯ, ВЫПЕЧКА'!$E$313</f>
        <v>80</v>
      </c>
      <c r="F21" s="47">
        <v>41.28</v>
      </c>
      <c r="G21" s="24">
        <f>'[1]ГАСТРОНОМИЯ, ВЫПЕЧКА'!$G$333</f>
        <v>257.5</v>
      </c>
      <c r="H21" s="24">
        <f>'[1]ГАСТРОНОМИЯ, ВЫПЕЧКА'!$A$333</f>
        <v>6.5</v>
      </c>
      <c r="I21" s="24">
        <f>'[1]ГАСТРОНОМИЯ, ВЫПЕЧКА'!$C$333</f>
        <v>5.3</v>
      </c>
      <c r="J21" s="24">
        <f>'[1]ГАСТРОНОМИЯ, ВЫПЕЧКА'!$E$333</f>
        <v>46.1</v>
      </c>
    </row>
    <row r="22" spans="1:10" ht="15.75">
      <c r="A22" s="2"/>
      <c r="B22" s="79" t="s">
        <v>45</v>
      </c>
      <c r="C22" s="22" t="s">
        <v>25</v>
      </c>
      <c r="D22" s="49" t="str">
        <f>'[1]ФРУКТЫ, ОВОЩИ'!$P$11</f>
        <v>Фрукты свежие (яблоки)</v>
      </c>
      <c r="E22" s="23">
        <f>'[1]ФРУКТЫ, ОВОЩИ'!$E$14</f>
        <v>100</v>
      </c>
      <c r="F22" s="25"/>
      <c r="G22" s="24">
        <f>'[1]ФРУКТЫ, ОВОЩИ'!$G$27</f>
        <v>45</v>
      </c>
      <c r="H22" s="24">
        <f>'[1]ФРУКТЫ, ОВОЩИ'!$A$27</f>
        <v>0.4</v>
      </c>
      <c r="I22" s="24">
        <f>'[1]ФРУКТЫ, ОВОЩИ'!$C$27</f>
        <v>0.4</v>
      </c>
      <c r="J22" s="24">
        <f>'[1]ФРУКТЫ, ОВОЩИ'!$E$27</f>
        <v>10.4</v>
      </c>
    </row>
    <row r="23" spans="1:10" ht="16.5" thickBot="1">
      <c r="A23" s="2"/>
      <c r="B23" s="39" t="s">
        <v>22</v>
      </c>
      <c r="C23" s="22" t="s">
        <v>43</v>
      </c>
      <c r="D23" s="49" t="str">
        <f>[1]НАПИТКИ!$P$353</f>
        <v>Кисель из сока фруктового</v>
      </c>
      <c r="E23" s="23">
        <f>[1]НАПИТКИ!$P$356</f>
        <v>200</v>
      </c>
      <c r="F23" s="27"/>
      <c r="G23" s="26">
        <f>[1]НАПИТКИ!$R$375</f>
        <v>158.80000000000001</v>
      </c>
      <c r="H23" s="26">
        <f>[1]НАПИТКИ!$L$375</f>
        <v>0.3</v>
      </c>
      <c r="I23" s="26">
        <f>[1]НАПИТКИ!$N$375</f>
        <v>0</v>
      </c>
      <c r="J23" s="26">
        <f>[1]НАПИТКИ!$P$375</f>
        <v>39.4</v>
      </c>
    </row>
    <row r="24" spans="1:10" ht="15.75" thickBot="1">
      <c r="A24" s="3"/>
      <c r="B24" s="19"/>
      <c r="C24" s="20"/>
      <c r="D24" s="21"/>
      <c r="E24" s="33">
        <f>SUM(E21:E23)</f>
        <v>380</v>
      </c>
      <c r="F24" s="34"/>
      <c r="G24" s="35">
        <f>SUM(G21:G23)</f>
        <v>461.3</v>
      </c>
      <c r="H24" s="34">
        <f>SUM(H21:H23)</f>
        <v>7.2</v>
      </c>
      <c r="I24" s="34">
        <f>SUM(I21:I23)</f>
        <v>5.7</v>
      </c>
      <c r="J24" s="36">
        <f>SUM(J21:J23)</f>
        <v>95.9</v>
      </c>
    </row>
    <row r="25" spans="1:10" ht="15.75" thickBot="1">
      <c r="A25" s="3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2022-04-04T20:33:09Z</dcterms:modified>
</cp:coreProperties>
</file>