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H21"/>
  <c r="G22"/>
  <c r="E23"/>
  <c r="E22"/>
  <c r="E21"/>
  <c r="E20"/>
  <c r="D23"/>
  <c r="D22"/>
  <c r="D21"/>
  <c r="D20"/>
  <c r="I18"/>
  <c r="J13"/>
  <c r="I13"/>
  <c r="H13"/>
  <c r="G13"/>
  <c r="E18"/>
  <c r="E17"/>
  <c r="E16"/>
  <c r="E15"/>
  <c r="E14"/>
  <c r="E13"/>
  <c r="E12"/>
  <c r="D18"/>
  <c r="D17"/>
  <c r="D15"/>
  <c r="D14"/>
  <c r="D13"/>
  <c r="J6"/>
  <c r="I6"/>
  <c r="H6"/>
  <c r="G6"/>
  <c r="E9"/>
  <c r="E8"/>
  <c r="E7"/>
  <c r="E6"/>
  <c r="E4"/>
  <c r="D9"/>
  <c r="D8"/>
  <c r="D6"/>
  <c r="G24" l="1"/>
  <c r="I24"/>
  <c r="J24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<sst xmlns="http://schemas.openxmlformats.org/spreadsheetml/2006/main" count="58" uniqueCount="50">
  <si>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</si>
  <si>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</si>
  <si>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</si>
  <si>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</si>
  <si>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</si>
  <si>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</si>
  <si>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</si>
  <si>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</si>
  <si>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</si>
  <si>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</si>
  <si>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</si>
  <si>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</si>
  <si>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</si>
  <si>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</si>
  <si>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</si>
  <si>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</si>
  <si>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</si>
  <si>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</si>
  <si>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</si>
  <si>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</si>
  <si>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</si>
  <si>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</si>
  <si>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</si>
  <si>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</si>
  <si>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</si>
  <si>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</si>
  <si>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</si>
  <si>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</si>
  <si>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</si>
  <si>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Слойка с начинкой фруктовой</t>
  </si>
  <si>
    <t>13.7-150</t>
  </si>
  <si>
    <t>5.11-200</t>
  </si>
  <si>
    <t>10.7-200</t>
  </si>
  <si>
    <t>12.10-90</t>
  </si>
  <si>
    <t>13.2-150</t>
  </si>
  <si>
    <t>5.6-200</t>
  </si>
  <si>
    <t>5.1-200</t>
  </si>
  <si>
    <t>7.3-150</t>
  </si>
  <si>
    <t>18.1-25</t>
  </si>
  <si>
    <t>Завтрак</t>
  </si>
  <si>
    <t>3.9-60</t>
  </si>
  <si>
    <t>Салат витаминный</t>
  </si>
  <si>
    <t>12.15-100</t>
  </si>
  <si>
    <t>50/50</t>
  </si>
  <si>
    <t>Рыба, тушеная в томате с овощами</t>
  </si>
  <si>
    <t>Сок фруктовый</t>
  </si>
  <si>
    <t>16.5-60</t>
  </si>
  <si>
    <t>3.3-60</t>
  </si>
  <si>
    <t>Салат из свежих огурцов</t>
  </si>
  <si>
    <t>Чай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</si>
</sst>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24</v>
      </c>
      <c r="C1" s="73"/>
      <c r="D1" s="74"/>
      <c r="E1" t="s">
        <v>16</v>
      </c>
      <c r="F1" s="8"/>
      <c r="I1" t="s">
        <v>21</v>
      </c>
      <c r="J1" s="7">
        <v>44840</v>
      </c>
    </row>
    <row r="2" spans="1:10" ht="7.5" customHeight="1" thickBot="1"/>
    <row r="3" spans="1:10" ht="15.75" thickBot="1">
      <c r="A3" s="4" t="s">
        <v>1</v>
      </c>
      <c r="B3" s="36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>
      <c r="A4" s="2" t="s">
        <v>39</v>
      </c>
      <c r="B4" s="39" t="s">
        <v>11</v>
      </c>
      <c r="C4" s="9" t="s">
        <v>40</v>
      </c>
      <c r="D4" s="10" t="s">
        <v>41</v>
      </c>
      <c r="E4" s="11">
        <f>'[1]ФРУКТЫ, ОВОЩИ'!$E$348</f>
        <v>60</v>
      </c>
      <c r="F4" s="17">
        <v>95.26</v>
      </c>
      <c r="G4" s="15">
        <v>69.099999999999994</v>
      </c>
      <c r="H4" s="15">
        <v>0.7</v>
      </c>
      <c r="I4" s="15">
        <v>4.4000000000000004</v>
      </c>
      <c r="J4" s="15">
        <v>6.4</v>
      </c>
    </row>
    <row r="5" spans="1:10" ht="15.75">
      <c r="A5" s="2"/>
      <c r="B5" s="40" t="s">
        <v>9</v>
      </c>
      <c r="C5" s="52" t="s">
        <v>42</v>
      </c>
      <c r="D5" s="53" t="s">
        <v>44</v>
      </c>
      <c r="E5" s="54" t="s">
        <v>43</v>
      </c>
      <c r="F5" s="12"/>
      <c r="G5" s="55">
        <v>119.7</v>
      </c>
      <c r="H5" s="55">
        <v>9.6999999999999993</v>
      </c>
      <c r="I5" s="55">
        <v>6.8</v>
      </c>
      <c r="J5" s="55">
        <v>4.2</v>
      </c>
    </row>
    <row r="6" spans="1:10" ht="15.75">
      <c r="A6" s="2"/>
      <c r="B6" s="39" t="s">
        <v>14</v>
      </c>
      <c r="C6" s="52" t="s">
        <v>30</v>
      </c>
      <c r="D6" s="56" t="str">
        <f>[1]ГАРНИРЫ!$E$269</f>
        <v>Картофель отварной</v>
      </c>
      <c r="E6" s="54">
        <f>[1]ГАРНИРЫ!$E$272</f>
        <v>150</v>
      </c>
      <c r="F6" s="12"/>
      <c r="G6" s="55">
        <f>[1]ГАРНИРЫ!$G$289</f>
        <v>137.19999999999999</v>
      </c>
      <c r="H6" s="55">
        <f>[1]ГАРНИРЫ!$A$289</f>
        <v>2.8</v>
      </c>
      <c r="I6" s="55">
        <f>[1]ГАРНИРЫ!$C$289</f>
        <v>4.8</v>
      </c>
      <c r="J6" s="55">
        <f>[1]ГАРНИРЫ!$E$289</f>
        <v>24.6</v>
      </c>
    </row>
    <row r="7" spans="1:10" ht="15.75">
      <c r="A7" s="2"/>
      <c r="B7" s="39" t="s">
        <v>22</v>
      </c>
      <c r="C7" s="9" t="s">
        <v>35</v>
      </c>
      <c r="D7" s="10" t="s">
        <v>45</v>
      </c>
      <c r="E7" s="11">
        <f>[1]НАПИТКИ!$P$445</f>
        <v>200</v>
      </c>
      <c r="F7" s="12"/>
      <c r="G7" s="16">
        <v>24.9</v>
      </c>
      <c r="H7" s="16">
        <v>2</v>
      </c>
      <c r="I7" s="16">
        <v>0.2</v>
      </c>
      <c r="J7" s="16">
        <v>3.8</v>
      </c>
    </row>
    <row r="8" spans="1:10" ht="15.75">
      <c r="A8" s="2"/>
      <c r="B8" s="41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v>73</v>
      </c>
      <c r="H8" s="15">
        <v>0.3</v>
      </c>
      <c r="I8" s="15">
        <v>0</v>
      </c>
      <c r="J8" s="15">
        <v>17</v>
      </c>
    </row>
    <row r="9" spans="1:10" ht="15.75">
      <c r="A9" s="2"/>
      <c r="B9" s="41" t="s">
        <v>17</v>
      </c>
      <c r="C9" s="61" t="s">
        <v>26</v>
      </c>
      <c r="D9" s="62" t="str">
        <f>'[1]ГАСТРОНОМИЯ, ВЫПЕЧКА'!$E$11</f>
        <v>Хлеб ржано-пшеничный</v>
      </c>
      <c r="E9" s="63">
        <f>'[1]ГАСТРОНОМИЯ, ВЫПЕЧКА'!$E$13</f>
        <v>20</v>
      </c>
      <c r="F9" s="13"/>
      <c r="G9" s="64">
        <v>35</v>
      </c>
      <c r="H9" s="64">
        <v>1</v>
      </c>
      <c r="I9" s="64">
        <v>0.7</v>
      </c>
      <c r="J9" s="64">
        <v>6.7</v>
      </c>
    </row>
    <row r="10" spans="1:10" ht="15.75">
      <c r="A10" s="2"/>
      <c r="B10" s="69"/>
      <c r="C10" s="61" t="s">
        <v>46</v>
      </c>
      <c r="D10" s="70" t="s">
        <v>29</v>
      </c>
      <c r="E10" s="71">
        <v>60</v>
      </c>
      <c r="F10" s="71"/>
      <c r="G10" s="71">
        <v>117</v>
      </c>
      <c r="H10" s="71">
        <v>0.5</v>
      </c>
      <c r="I10" s="71">
        <v>1.2</v>
      </c>
      <c r="J10" s="71">
        <v>13.6</v>
      </c>
    </row>
    <row r="11" spans="1:10" ht="15.75" thickBot="1">
      <c r="A11" s="3"/>
      <c r="B11" s="37"/>
      <c r="C11" s="65"/>
      <c r="E11" s="66">
        <v>510</v>
      </c>
      <c r="G11" s="67">
        <v>458.9</v>
      </c>
      <c r="H11" s="68">
        <v>16.5</v>
      </c>
      <c r="I11" s="68">
        <v>16.899999999999999</v>
      </c>
      <c r="J11" s="68">
        <v>62.6</v>
      </c>
    </row>
    <row r="12" spans="1:10" ht="15.75">
      <c r="A12" s="2" t="s">
        <v>10</v>
      </c>
      <c r="B12" s="45" t="s">
        <v>11</v>
      </c>
      <c r="C12" s="21" t="s">
        <v>47</v>
      </c>
      <c r="D12" s="57" t="s">
        <v>48</v>
      </c>
      <c r="E12" s="22">
        <f>'[1]ФРУКТЫ, ОВОЩИ'!$E$264</f>
        <v>60</v>
      </c>
      <c r="F12" s="44">
        <v>95.52</v>
      </c>
      <c r="G12" s="23">
        <v>56.3</v>
      </c>
      <c r="H12" s="23">
        <v>0.5</v>
      </c>
      <c r="I12" s="23">
        <v>4.4000000000000004</v>
      </c>
      <c r="J12" s="23">
        <v>1.4</v>
      </c>
    </row>
    <row r="13" spans="1:10" ht="15.75">
      <c r="A13" s="2"/>
      <c r="B13" s="46" t="s">
        <v>12</v>
      </c>
      <c r="C13" s="21" t="s">
        <v>32</v>
      </c>
      <c r="D13" s="51" t="str">
        <f>[1]СУПЫ!$E$262</f>
        <v>Суп картофельный с бобовыми (горох)</v>
      </c>
      <c r="E13" s="22">
        <f>[1]СУПЫ!$E$265</f>
        <v>200</v>
      </c>
      <c r="F13" s="24"/>
      <c r="G13" s="58">
        <f>[1]СУПЫ!$G$283</f>
        <v>98.9</v>
      </c>
      <c r="H13" s="58">
        <f>[1]СУПЫ!$A$283</f>
        <v>4.5999999999999996</v>
      </c>
      <c r="I13" s="58">
        <f>[1]СУПЫ!$C$283</f>
        <v>3.3</v>
      </c>
      <c r="J13" s="58">
        <f>[1]СУПЫ!$E$283</f>
        <v>12.6</v>
      </c>
    </row>
    <row r="14" spans="1:10" ht="15.75">
      <c r="A14" s="2"/>
      <c r="B14" s="46" t="s">
        <v>13</v>
      </c>
      <c r="C14" s="21" t="s">
        <v>33</v>
      </c>
      <c r="D14" s="50" t="str">
        <f>'[1]МЯСО, РЫБА'!$E$379</f>
        <v>Курица в соусе с томатом</v>
      </c>
      <c r="E14" s="22">
        <f>'[1]МЯСО, РЫБА'!$E$382</f>
        <v>90</v>
      </c>
      <c r="F14" s="24"/>
      <c r="G14" s="25">
        <v>185.3</v>
      </c>
      <c r="H14" s="25">
        <v>15.2</v>
      </c>
      <c r="I14" s="25">
        <v>15.7</v>
      </c>
      <c r="J14" s="25">
        <v>1.7</v>
      </c>
    </row>
    <row r="15" spans="1:10" ht="15.75">
      <c r="A15" s="2"/>
      <c r="B15" s="46" t="s">
        <v>14</v>
      </c>
      <c r="C15" s="21" t="s">
        <v>34</v>
      </c>
      <c r="D15" s="51" t="str">
        <f>[1]ГАРНИРЫ!$E$54</f>
        <v>Макаронные изделия отварные</v>
      </c>
      <c r="E15" s="22">
        <f>[1]ГАРНИРЫ!$E$57</f>
        <v>150</v>
      </c>
      <c r="F15" s="24"/>
      <c r="G15" s="23">
        <v>117.9</v>
      </c>
      <c r="H15" s="23">
        <v>3.5</v>
      </c>
      <c r="I15" s="23">
        <v>3.3</v>
      </c>
      <c r="J15" s="23">
        <v>23.3</v>
      </c>
    </row>
    <row r="16" spans="1:10" ht="15.75">
      <c r="A16" s="2"/>
      <c r="B16" s="46" t="s">
        <v>22</v>
      </c>
      <c r="C16" s="21" t="s">
        <v>31</v>
      </c>
      <c r="D16" s="59" t="s">
        <v>49</v>
      </c>
      <c r="E16" s="22">
        <f>[1]НАПИТКИ!$P$223</f>
        <v>200</v>
      </c>
      <c r="F16" s="24"/>
      <c r="G16" s="23">
        <v>61.8</v>
      </c>
      <c r="H16" s="23">
        <v>0.6</v>
      </c>
      <c r="I16" s="23">
        <v>0</v>
      </c>
      <c r="J16" s="23">
        <v>10.3</v>
      </c>
    </row>
    <row r="17" spans="1:10" ht="15.75">
      <c r="A17" s="2"/>
      <c r="B17" s="46" t="s">
        <v>18</v>
      </c>
      <c r="C17" s="21" t="s">
        <v>27</v>
      </c>
      <c r="D17" s="59" t="str">
        <f>'[1]ГАСТРОНОМИЯ, ВЫПЕЧКА'!$AA$52</f>
        <v>Хлеб пшеничный</v>
      </c>
      <c r="E17" s="22">
        <f>'[1]ГАСТРОНОМИЯ, ВЫПЕЧКА'!$AA$54</f>
        <v>45</v>
      </c>
      <c r="F17" s="24"/>
      <c r="G17" s="23">
        <v>93.9</v>
      </c>
      <c r="H17" s="23">
        <v>0.4</v>
      </c>
      <c r="I17" s="23">
        <v>0.1</v>
      </c>
      <c r="J17" s="23">
        <v>21.9</v>
      </c>
    </row>
    <row r="18" spans="1:10" ht="15.75">
      <c r="A18" s="2"/>
      <c r="B18" s="47" t="s">
        <v>15</v>
      </c>
      <c r="C18" s="21" t="s">
        <v>28</v>
      </c>
      <c r="D18" s="59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6"/>
      <c r="G18" s="23">
        <v>52.5</v>
      </c>
      <c r="H18" s="23">
        <v>1.5</v>
      </c>
      <c r="I18" s="23">
        <f>'[1]ГАСТРОНОМИЯ, ВЫПЕЧКА'!$Y$31</f>
        <v>1.05</v>
      </c>
      <c r="J18" s="23">
        <v>10.1</v>
      </c>
    </row>
    <row r="19" spans="1:10" ht="16.5" thickBot="1">
      <c r="A19" s="2"/>
      <c r="B19" s="42"/>
      <c r="C19" s="27"/>
      <c r="D19" s="43"/>
      <c r="E19" s="14">
        <v>700</v>
      </c>
      <c r="G19" s="14">
        <v>666.5</v>
      </c>
      <c r="H19" s="49">
        <v>26.2</v>
      </c>
      <c r="I19" s="49">
        <v>27.8</v>
      </c>
      <c r="J19" s="49">
        <v>81.2</v>
      </c>
    </row>
    <row r="20" spans="1:10" ht="15.75">
      <c r="A20" s="1" t="s">
        <v>23</v>
      </c>
      <c r="B20" s="38" t="s">
        <v>9</v>
      </c>
      <c r="C20" s="22" t="s">
        <v>37</v>
      </c>
      <c r="D20" s="50" t="str">
        <f>'[2]ЯЙЦО, ТВОРОГ, КАШИ'!$E$309</f>
        <v>Каша рисовая молочная жидкая</v>
      </c>
      <c r="E20" s="22">
        <f>'[2]ЯЙЦО, ТВОРОГ, КАШИ'!$E$312</f>
        <v>150</v>
      </c>
      <c r="F20" s="48"/>
      <c r="G20" s="25">
        <v>102.3</v>
      </c>
      <c r="H20" s="25">
        <v>4.8</v>
      </c>
      <c r="I20" s="25">
        <v>5.0999999999999996</v>
      </c>
      <c r="J20" s="25">
        <v>12.8</v>
      </c>
    </row>
    <row r="21" spans="1:10" ht="31.5">
      <c r="A21" s="2"/>
      <c r="B21" s="38"/>
      <c r="C21" s="21" t="s">
        <v>38</v>
      </c>
      <c r="D21" s="59" t="str">
        <f>'[2]ГАСТРОНОМИЯ, ВЫПЕЧКА'!$E$223</f>
        <v>Кондитерское изделие (печенье сахарное)</v>
      </c>
      <c r="E21" s="22">
        <f>'[2]ГАСТРОНОМИЯ, ВЫПЕЧКА'!$E$226</f>
        <v>25</v>
      </c>
      <c r="F21" s="24"/>
      <c r="G21" s="23">
        <v>68.3</v>
      </c>
      <c r="H21" s="23">
        <f>'[2]ГАСТРОНОМИЯ, ВЫПЕЧКА'!$A$244</f>
        <v>1.6</v>
      </c>
      <c r="I21" s="23">
        <v>2</v>
      </c>
      <c r="J21" s="23">
        <v>11</v>
      </c>
    </row>
    <row r="22" spans="1:10" ht="15.75">
      <c r="A22" s="2"/>
      <c r="B22" s="38" t="s">
        <v>22</v>
      </c>
      <c r="C22" s="21" t="s">
        <v>36</v>
      </c>
      <c r="D22" s="51" t="str">
        <f>[2]НАПИТКИ!$P$11</f>
        <v>Чай с сахаром</v>
      </c>
      <c r="E22" s="22">
        <f>[2]НАПИТКИ!$P$14</f>
        <v>200</v>
      </c>
      <c r="F22" s="26"/>
      <c r="G22" s="23">
        <f>[2]НАПИТКИ!$R$29</f>
        <v>62.239999999999995</v>
      </c>
      <c r="H22" s="23">
        <f>[2]НАПИТКИ!$L$29</f>
        <v>0.15999999999999998</v>
      </c>
      <c r="I22" s="23">
        <f>[2]НАПИТКИ!$N$29</f>
        <v>0</v>
      </c>
      <c r="J22" s="23">
        <f>[2]НАПИТКИ!$P$29</f>
        <v>15.440000000000001</v>
      </c>
    </row>
    <row r="23" spans="1:10" ht="16.5" thickBot="1">
      <c r="A23" s="2"/>
      <c r="B23" s="60" t="s">
        <v>18</v>
      </c>
      <c r="C23" s="21" t="s">
        <v>25</v>
      </c>
      <c r="D23" s="59" t="str">
        <f>'[2]ГАСТРОНОМИЯ, ВЫПЕЧКА'!$E$52</f>
        <v>Хлеб пшеничный</v>
      </c>
      <c r="E23" s="22">
        <f>'[2]ГАСТРОНОМИЯ, ВЫПЕЧКА'!$E$54</f>
        <v>35</v>
      </c>
      <c r="F23" s="26"/>
      <c r="G23" s="23">
        <v>73</v>
      </c>
      <c r="H23" s="23">
        <v>0.3</v>
      </c>
      <c r="I23" s="23">
        <v>0</v>
      </c>
      <c r="J23" s="23">
        <v>17</v>
      </c>
    </row>
    <row r="24" spans="1:10" ht="15.75" thickBot="1">
      <c r="A24" s="3"/>
      <c r="B24" s="18"/>
      <c r="C24" s="19"/>
      <c r="D24" s="20"/>
      <c r="E24" s="32">
        <v>375</v>
      </c>
      <c r="F24" s="33"/>
      <c r="G24" s="34">
        <f>SUM(G20:G23)</f>
        <v>305.83999999999997</v>
      </c>
      <c r="H24" s="33">
        <v>6.9</v>
      </c>
      <c r="I24" s="33">
        <f>SUM(I20:I23)</f>
        <v>7.1</v>
      </c>
      <c r="J24" s="35">
        <f>SUM(J20:J23)</f>
        <v>56.24</v>
      </c>
    </row>
    <row r="25" spans="1:10" ht="15.75" thickBot="1">
      <c r="A25" s="3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2022-10-01T18:24:57Z</dcterms:modified>
</cp:coreProperties>
</file>