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9525"/>
  </bookViews>
  <sheets>
    <sheet name="1" sheetId="1" r:id="rId1"/>
  </sheets>
  <externalReferences>
    <externalReference r:id="rId2"/>
  </externalReferences>
  <calcPr calcId="125725" refMode="R1C1"/>
</workbook>
</file>

<file path=xl/calcChain.xml><?xml version="1.0" encoding="utf-8"?>
<calcChain xmlns="http://schemas.openxmlformats.org/spreadsheetml/2006/main">
  <c r="J18" i="1"/>
  <c r="I18"/>
  <c r="H18"/>
  <c r="G18"/>
  <c r="J21" l="1"/>
  <c r="I21"/>
  <c r="H21"/>
  <c r="J20"/>
  <c r="I20"/>
  <c r="H20"/>
  <c r="G21"/>
  <c r="G20"/>
  <c r="E21"/>
  <c r="E20"/>
  <c r="E19"/>
  <c r="D21"/>
  <c r="D20"/>
  <c r="D19"/>
  <c r="J13"/>
  <c r="I13"/>
  <c r="J12"/>
  <c r="I12"/>
  <c r="H12"/>
  <c r="J11"/>
  <c r="H11"/>
  <c r="G12"/>
  <c r="G11"/>
  <c r="E16"/>
  <c r="E15"/>
  <c r="E14"/>
  <c r="E13"/>
  <c r="E12"/>
  <c r="E11"/>
  <c r="D16"/>
  <c r="D15"/>
  <c r="D13"/>
  <c r="D12"/>
  <c r="D11"/>
  <c r="J9"/>
  <c r="I9"/>
  <c r="H9"/>
  <c r="I8"/>
  <c r="J6"/>
  <c r="I6"/>
  <c r="J5"/>
  <c r="I4"/>
  <c r="H4"/>
  <c r="G9"/>
  <c r="G6"/>
  <c r="G5"/>
  <c r="E8"/>
  <c r="E7"/>
  <c r="E6"/>
  <c r="E5"/>
  <c r="E4"/>
  <c r="D5"/>
  <c r="D6"/>
  <c r="D7"/>
  <c r="D8"/>
  <c r="E10" l="1"/>
  <c r="G10"/>
  <c r="J22"/>
  <c r="H10"/>
  <c r="I22"/>
  <c r="H22"/>
  <c r="E22"/>
  <c r="E18"/>
  <c r="G22"/>
  <c r="J10"/>
  <c r="I10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<sst xmlns="http://schemas.openxmlformats.org/spreadsheetml/2006/main" count="50" uniqueCount="46">
  <si>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</si>
  <si>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</si>
  <si>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</si>
  <si>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</si>
  <si>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</si>
  <si>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</si>
  <si>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</si>
  <si>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</si>
  <si>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</si>
  <si>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</si>
  <si>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</si>
  <si>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</si>
  <si>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</si>
  <si>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</si>
  <si>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</si>
  <si>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</si>
  <si>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</si>
  <si>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</si>
  <si>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</si>
  <si>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</si>
  <si>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</si>
  <si>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</si>
  <si>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</si>
  <si>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</si>
  <si>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</si>
  <si>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</si>
  <si>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</si>
  <si>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</si>
  <si>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5.6-200</t>
  </si>
  <si>
    <t>МБОУ Гимназия №6 г.Тихорецка</t>
  </si>
  <si>
    <t>Полдник</t>
  </si>
  <si>
    <t>напиток</t>
  </si>
  <si>
    <t>Сок фруктовый в индивидуальной упаковке</t>
  </si>
  <si>
    <t>2.2-60</t>
  </si>
  <si>
    <t>12.1-90</t>
  </si>
  <si>
    <t>13.3-150</t>
  </si>
  <si>
    <t>3.10-60</t>
  </si>
  <si>
    <t>10.3-200</t>
  </si>
  <si>
    <t>12.6-240</t>
  </si>
  <si>
    <t>5.5-200</t>
  </si>
  <si>
    <t>9.3-100</t>
  </si>
  <si>
    <t>11.2-30</t>
  </si>
  <si>
    <t>блюдо</t>
  </si>
  <si>
    <t>Овощи натуральные свежие (огурцы)</t>
  </si>
  <si>
    <t>Чай фруктовый</t>
  </si>
  <si>
    <t>Йогурт м.д.ж. 2,5% в инд. пластиковом стакане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</si>
</sst>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 ;\-#,##0.00\ 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6" xfId="0" applyBorder="1"/>
    <xf numFmtId="0" fontId="0" fillId="3" borderId="3" xfId="0" applyFill="1" applyBorder="1"/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7" xfId="0" applyFill="1" applyBorder="1"/>
    <xf numFmtId="0" fontId="0" fillId="3" borderId="7" xfId="0" applyFill="1" applyBorder="1" applyProtection="1">
      <protection locked="0"/>
    </xf>
    <xf numFmtId="0" fontId="0" fillId="3" borderId="15" xfId="0" applyFill="1" applyBorder="1"/>
    <xf numFmtId="0" fontId="0" fillId="3" borderId="16" xfId="0" applyFill="1" applyBorder="1" applyProtection="1">
      <protection locked="0"/>
    </xf>
    <xf numFmtId="0" fontId="0" fillId="3" borderId="16" xfId="0" applyFill="1" applyBorder="1"/>
    <xf numFmtId="0" fontId="0" fillId="0" borderId="18" xfId="0" applyBorder="1" applyAlignment="1">
      <alignment horizontal="center"/>
    </xf>
    <xf numFmtId="0" fontId="0" fillId="4" borderId="1" xfId="0" applyFill="1" applyBorder="1"/>
    <xf numFmtId="0" fontId="0" fillId="4" borderId="11" xfId="0" applyFill="1" applyBorder="1"/>
    <xf numFmtId="0" fontId="0" fillId="0" borderId="19" xfId="0" applyBorder="1"/>
    <xf numFmtId="0" fontId="0" fillId="3" borderId="21" xfId="0" applyFill="1" applyBorder="1" applyProtection="1">
      <protection locked="0"/>
    </xf>
    <xf numFmtId="164" fontId="10" fillId="0" borderId="16" xfId="1" applyNumberFormat="1" applyFont="1" applyFill="1" applyBorder="1" applyAlignment="1">
      <alignment horizontal="center" vertical="center" wrapText="1"/>
    </xf>
    <xf numFmtId="49" fontId="7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vertical="center" wrapText="1"/>
    </xf>
    <xf numFmtId="0" fontId="8" fillId="4" borderId="11" xfId="0" applyFont="1" applyFill="1" applyBorder="1" applyProtection="1">
      <protection locked="0"/>
    </xf>
    <xf numFmtId="0" fontId="3" fillId="4" borderId="11" xfId="1" applyFont="1" applyFill="1" applyBorder="1" applyAlignment="1">
      <alignment vertical="center" wrapText="1"/>
    </xf>
    <xf numFmtId="0" fontId="6" fillId="4" borderId="11" xfId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3" borderId="22" xfId="0" applyFill="1" applyBorder="1"/>
    <xf numFmtId="2" fontId="1" fillId="3" borderId="23" xfId="0" applyNumberFormat="1" applyFont="1" applyFill="1" applyBorder="1" applyProtection="1">
      <protection locked="0"/>
    </xf>
    <xf numFmtId="0" fontId="10" fillId="0" borderId="20" xfId="1" applyFont="1" applyFill="1" applyBorder="1" applyAlignment="1">
      <alignment horizontal="center" vertical="center" wrapText="1"/>
    </xf>
    <xf numFmtId="0" fontId="0" fillId="0" borderId="22" xfId="0" applyBorder="1"/>
    <xf numFmtId="1" fontId="10" fillId="0" borderId="19" xfId="1" applyNumberFormat="1" applyFont="1" applyFill="1" applyBorder="1" applyAlignment="1">
      <alignment horizontal="center" vertical="center" wrapText="1"/>
    </xf>
    <xf numFmtId="165" fontId="10" fillId="0" borderId="16" xfId="1" applyNumberFormat="1" applyFont="1" applyFill="1" applyBorder="1" applyAlignment="1">
      <alignment horizontal="center" vertical="center" wrapText="1"/>
    </xf>
    <xf numFmtId="164" fontId="10" fillId="0" borderId="17" xfId="1" applyNumberFormat="1" applyFont="1" applyFill="1" applyBorder="1" applyAlignment="1">
      <alignment horizontal="center" vertical="center" wrapText="1"/>
    </xf>
    <xf numFmtId="49" fontId="7" fillId="5" borderId="1" xfId="1" applyNumberFormat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0" fontId="7" fillId="6" borderId="7" xfId="1" applyFont="1" applyFill="1" applyBorder="1" applyAlignment="1">
      <alignment horizontal="center" vertical="center" wrapText="1"/>
    </xf>
    <xf numFmtId="0" fontId="4" fillId="6" borderId="7" xfId="1" applyFont="1" applyFill="1" applyBorder="1" applyAlignment="1">
      <alignment vertical="center" wrapText="1"/>
    </xf>
    <xf numFmtId="0" fontId="6" fillId="6" borderId="7" xfId="1" applyFont="1" applyFill="1" applyBorder="1" applyAlignment="1">
      <alignment horizontal="center" vertical="center" wrapText="1"/>
    </xf>
    <xf numFmtId="164" fontId="9" fillId="6" borderId="7" xfId="0" applyNumberFormat="1" applyFont="1" applyFill="1" applyBorder="1" applyAlignment="1">
      <alignment horizontal="center" vertical="center" wrapText="1"/>
    </xf>
    <xf numFmtId="49" fontId="7" fillId="6" borderId="1" xfId="1" applyNumberFormat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6" fillId="6" borderId="11" xfId="1" applyFont="1" applyFill="1" applyBorder="1" applyAlignment="1">
      <alignment horizontal="center" vertical="center" wrapText="1"/>
    </xf>
    <xf numFmtId="164" fontId="6" fillId="6" borderId="11" xfId="1" applyNumberFormat="1" applyFont="1" applyFill="1" applyBorder="1" applyAlignment="1">
      <alignment horizontal="center" vertical="center" wrapText="1"/>
    </xf>
    <xf numFmtId="0" fontId="0" fillId="3" borderId="15" xfId="0" applyFill="1" applyBorder="1" applyProtection="1">
      <protection locked="0"/>
    </xf>
    <xf numFmtId="164" fontId="6" fillId="4" borderId="11" xfId="1" applyNumberFormat="1" applyFont="1" applyFill="1" applyBorder="1" applyAlignment="1">
      <alignment horizontal="center" vertical="center" wrapText="1"/>
    </xf>
    <xf numFmtId="0" fontId="3" fillId="5" borderId="7" xfId="1" applyFont="1" applyFill="1" applyBorder="1" applyAlignment="1">
      <alignment horizontal="left" vertical="center" wrapText="1"/>
    </xf>
    <xf numFmtId="0" fontId="6" fillId="5" borderId="7" xfId="1" applyFont="1" applyFill="1" applyBorder="1" applyAlignment="1">
      <alignment horizontal="center" vertical="center" wrapText="1"/>
    </xf>
    <xf numFmtId="164" fontId="6" fillId="5" borderId="7" xfId="1" applyNumberFormat="1" applyFont="1" applyFill="1" applyBorder="1" applyAlignment="1">
      <alignment horizontal="center" vertical="center" wrapText="1"/>
    </xf>
    <xf numFmtId="0" fontId="0" fillId="3" borderId="19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3" borderId="18" xfId="0" applyFill="1" applyBorder="1"/>
    <xf numFmtId="49" fontId="7" fillId="5" borderId="18" xfId="1" applyNumberFormat="1" applyFont="1" applyFill="1" applyBorder="1" applyAlignment="1">
      <alignment horizontal="center" vertical="center" wrapText="1"/>
    </xf>
    <xf numFmtId="0" fontId="3" fillId="5" borderId="24" xfId="1" applyFont="1" applyFill="1" applyBorder="1" applyAlignment="1">
      <alignment vertical="center" wrapText="1"/>
    </xf>
    <xf numFmtId="0" fontId="6" fillId="5" borderId="0" xfId="1" applyFont="1" applyFill="1" applyBorder="1" applyAlignment="1">
      <alignment horizontal="center" vertical="center" wrapText="1"/>
    </xf>
    <xf numFmtId="164" fontId="6" fillId="5" borderId="25" xfId="1" applyNumberFormat="1" applyFont="1" applyFill="1" applyBorder="1" applyAlignment="1">
      <alignment horizontal="center" vertical="center" wrapText="1"/>
    </xf>
    <xf numFmtId="164" fontId="6" fillId="5" borderId="18" xfId="1" applyNumberFormat="1" applyFont="1" applyFill="1" applyBorder="1" applyAlignment="1">
      <alignment horizontal="center" vertical="center" wrapText="1"/>
    </xf>
    <xf numFmtId="164" fontId="6" fillId="5" borderId="24" xfId="1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265">
          <cell r="E265" t="str">
            <v>Сырники из творога</v>
          </cell>
        </row>
        <row r="268">
          <cell r="E268">
            <v>100</v>
          </cell>
        </row>
      </sheetData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14">
          <cell r="E14">
            <v>90</v>
          </cell>
        </row>
        <row r="30">
          <cell r="E30">
            <v>18</v>
          </cell>
          <cell r="G30">
            <v>163.6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C238">
            <v>15.9</v>
          </cell>
          <cell r="E238">
            <v>20.6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78">
          <cell r="P178">
            <v>200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C31">
            <v>0.7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0" t="s">
        <v>29</v>
      </c>
      <c r="C1" s="81"/>
      <c r="D1" s="82"/>
      <c r="E1" t="s">
        <v>19</v>
      </c>
      <c r="F1" s="8"/>
      <c r="I1" t="s">
        <v>1</v>
      </c>
      <c r="J1" s="7">
        <v>44862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>
      <c r="A4" s="1" t="s">
        <v>10</v>
      </c>
      <c r="B4" s="10" t="s">
        <v>13</v>
      </c>
      <c r="C4" s="25" t="s">
        <v>33</v>
      </c>
      <c r="D4" s="26" t="s">
        <v>43</v>
      </c>
      <c r="E4" s="27">
        <f>'[1]ФРУКТЫ, ОВОЩИ'!$E$96</f>
        <v>60</v>
      </c>
      <c r="F4" s="71">
        <v>95.26</v>
      </c>
      <c r="G4" s="28">
        <v>10.4</v>
      </c>
      <c r="H4" s="28">
        <f>'[1]ФРУКТЫ, ОВОЩИ'!$A$114</f>
        <v>0.5</v>
      </c>
      <c r="I4" s="28">
        <f>'[1]ФРУКТЫ, ОВОЩИ'!$C$114</f>
        <v>0.1</v>
      </c>
      <c r="J4" s="28">
        <v>2</v>
      </c>
    </row>
    <row r="5" spans="1:10" ht="15.75">
      <c r="A5" s="2"/>
      <c r="B5" s="11" t="s">
        <v>11</v>
      </c>
      <c r="C5" s="25" t="s">
        <v>34</v>
      </c>
      <c r="D5" s="29" t="str">
        <f>'[1]МЯСО, РЫБА'!$E$11</f>
        <v>Биточки рыбные</v>
      </c>
      <c r="E5" s="27">
        <f>'[1]МЯСО, РЫБА'!$E$14</f>
        <v>90</v>
      </c>
      <c r="F5" s="20"/>
      <c r="G5" s="30">
        <f>'[1]МЯСО, РЫБА'!$G$30</f>
        <v>163.6</v>
      </c>
      <c r="H5" s="30">
        <v>8.5</v>
      </c>
      <c r="I5" s="30">
        <v>4.5999999999999996</v>
      </c>
      <c r="J5" s="30">
        <f>'[1]МЯСО, РЫБА'!$E$30</f>
        <v>18</v>
      </c>
    </row>
    <row r="6" spans="1:10" ht="15.75">
      <c r="A6" s="2"/>
      <c r="B6" s="11" t="s">
        <v>16</v>
      </c>
      <c r="C6" s="25" t="s">
        <v>35</v>
      </c>
      <c r="D6" s="31" t="str">
        <f>[1]ГАРНИРЫ!$E$96</f>
        <v>Картофельное пюре</v>
      </c>
      <c r="E6" s="27">
        <f>[1]ГАРНИРЫ!$E$99</f>
        <v>150</v>
      </c>
      <c r="F6" s="20"/>
      <c r="G6" s="28">
        <f>[1]ГАРНИРЫ!$G$117</f>
        <v>137.19999999999999</v>
      </c>
      <c r="H6" s="28">
        <v>2</v>
      </c>
      <c r="I6" s="28">
        <f>[1]ГАРНИРЫ!$C$117</f>
        <v>5</v>
      </c>
      <c r="J6" s="28">
        <f>[1]ГАРНИРЫ!$E$117</f>
        <v>21</v>
      </c>
    </row>
    <row r="7" spans="1:10" ht="15.75">
      <c r="A7" s="2"/>
      <c r="B7" s="11" t="s">
        <v>20</v>
      </c>
      <c r="C7" s="25" t="s">
        <v>24</v>
      </c>
      <c r="D7" s="32" t="str">
        <f>'[1]ГАСТРОНОМИЯ, ВЫПЕЧКА'!$E$52</f>
        <v>Хлеб пшеничный</v>
      </c>
      <c r="E7" s="27">
        <f>'[1]ГАСТРОНОМИЯ, ВЫПЕЧКА'!$E$54</f>
        <v>35</v>
      </c>
      <c r="F7" s="20"/>
      <c r="G7" s="28">
        <v>73</v>
      </c>
      <c r="H7" s="28">
        <v>0.3</v>
      </c>
      <c r="I7" s="28">
        <v>0</v>
      </c>
      <c r="J7" s="28">
        <v>17</v>
      </c>
    </row>
    <row r="8" spans="1:10" ht="15.75">
      <c r="A8" s="2"/>
      <c r="B8" s="11" t="s">
        <v>20</v>
      </c>
      <c r="C8" s="25" t="s">
        <v>25</v>
      </c>
      <c r="D8" s="32" t="str">
        <f>'[1]ГАСТРОНОМИЯ, ВЫПЕЧКА'!$E$11</f>
        <v>Хлеб ржано-пшеничный</v>
      </c>
      <c r="E8" s="27">
        <f>'[1]ГАСТРОНОМИЯ, ВЫПЕЧКА'!$E$13</f>
        <v>20</v>
      </c>
      <c r="F8" s="20"/>
      <c r="G8" s="28">
        <v>35</v>
      </c>
      <c r="H8" s="28">
        <v>1</v>
      </c>
      <c r="I8" s="28">
        <f>'[1]ГАСТРОНОМИЯ, ВЫПЕЧКА'!$C$31</f>
        <v>0.7</v>
      </c>
      <c r="J8" s="28">
        <v>6.7</v>
      </c>
    </row>
    <row r="9" spans="1:10" ht="32.25" thickBot="1">
      <c r="A9" s="3"/>
      <c r="B9" s="13" t="s">
        <v>31</v>
      </c>
      <c r="C9" s="33"/>
      <c r="D9" s="34" t="s">
        <v>32</v>
      </c>
      <c r="E9" s="35">
        <v>200</v>
      </c>
      <c r="F9" s="21"/>
      <c r="G9" s="66">
        <f>[1]НАПИТКИ!$R$241</f>
        <v>24.888888888888889</v>
      </c>
      <c r="H9" s="66">
        <f>[1]НАПИТКИ!$L$241</f>
        <v>2</v>
      </c>
      <c r="I9" s="66">
        <f>[1]НАПИТКИ!$N$241</f>
        <v>0.16666666666666666</v>
      </c>
      <c r="J9" s="66">
        <f>[1]НАПИТКИ!$P$241</f>
        <v>3.7777777777777777</v>
      </c>
    </row>
    <row r="10" spans="1:10" ht="15.75" thickBot="1">
      <c r="A10" s="3"/>
      <c r="B10" s="23"/>
      <c r="C10" s="65"/>
      <c r="D10" s="70"/>
      <c r="E10" s="24">
        <f t="shared" ref="E10" si="0">SUM(E4:E9)</f>
        <v>555</v>
      </c>
      <c r="F10" s="24"/>
      <c r="G10" s="24">
        <f>SUM(G4:G9)</f>
        <v>444.0888888888889</v>
      </c>
      <c r="H10" s="24">
        <f>SUM(H4:H9)</f>
        <v>14.3</v>
      </c>
      <c r="I10" s="24">
        <f t="shared" ref="I10:J10" si="1">SUM(I4:I9)</f>
        <v>10.566666666666665</v>
      </c>
      <c r="J10" s="43">
        <f t="shared" si="1"/>
        <v>68.477777777777774</v>
      </c>
    </row>
    <row r="11" spans="1:10" ht="15.75">
      <c r="A11" s="2" t="s">
        <v>12</v>
      </c>
      <c r="B11" s="14" t="s">
        <v>13</v>
      </c>
      <c r="C11" s="44" t="s">
        <v>36</v>
      </c>
      <c r="D11" s="67" t="str">
        <f>'[1]ФРУКТЫ, ОВОЩИ'!$E$517</f>
        <v>Салат из свеклы с солеными огурцами</v>
      </c>
      <c r="E11" s="68">
        <f>'[1]ФРУКТЫ, ОВОЩИ'!$E$520</f>
        <v>60</v>
      </c>
      <c r="F11">
        <v>95.52</v>
      </c>
      <c r="G11" s="69">
        <f>'[1]ФРУКТЫ, ОВОЩИ'!$G$538</f>
        <v>63.09</v>
      </c>
      <c r="H11" s="69">
        <f>'[1]ФРУКТЫ, ОВОЩИ'!$A$538</f>
        <v>0.72</v>
      </c>
      <c r="I11" s="69">
        <v>4.4000000000000004</v>
      </c>
      <c r="J11" s="69">
        <f>'[1]ФРУКТЫ, ОВОЩИ'!$E$538</f>
        <v>2.82</v>
      </c>
    </row>
    <row r="12" spans="1:10" ht="15.75">
      <c r="A12" s="2"/>
      <c r="B12" s="11" t="s">
        <v>14</v>
      </c>
      <c r="C12" s="44" t="s">
        <v>37</v>
      </c>
      <c r="D12" s="47" t="str">
        <f>[1]СУПЫ!$E$92</f>
        <v>Щи из свежей капусты с картофелем</v>
      </c>
      <c r="E12" s="45">
        <f>[1]СУПЫ!$E$95</f>
        <v>200</v>
      </c>
      <c r="F12" s="48"/>
      <c r="G12" s="48">
        <f>[1]СУПЫ!$G$112</f>
        <v>70.599999999999994</v>
      </c>
      <c r="H12" s="48">
        <f>[1]СУПЫ!$A$112</f>
        <v>1.7</v>
      </c>
      <c r="I12" s="48">
        <f>[1]СУПЫ!$C$112</f>
        <v>4.5999999999999996</v>
      </c>
      <c r="J12" s="48">
        <f>[1]СУПЫ!$E$112</f>
        <v>5.8</v>
      </c>
    </row>
    <row r="13" spans="1:10" ht="15.75">
      <c r="A13" s="2"/>
      <c r="B13" s="11" t="s">
        <v>15</v>
      </c>
      <c r="C13" s="49" t="s">
        <v>38</v>
      </c>
      <c r="D13" s="50" t="str">
        <f>'[1]МЯСО, РЫБА'!$E$220</f>
        <v>Рагу из птицы</v>
      </c>
      <c r="E13" s="51">
        <f>'[1]МЯСО, РЫБА'!$E$223</f>
        <v>240</v>
      </c>
      <c r="F13" s="48"/>
      <c r="G13" s="48">
        <v>225.3</v>
      </c>
      <c r="H13" s="48">
        <v>11</v>
      </c>
      <c r="I13" s="48">
        <f>'[1]МЯСО, РЫБА'!$C$238</f>
        <v>15.9</v>
      </c>
      <c r="J13" s="48">
        <f>'[1]МЯСО, РЫБА'!$E$238</f>
        <v>20.6</v>
      </c>
    </row>
    <row r="14" spans="1:10" ht="15.75">
      <c r="A14" s="2"/>
      <c r="B14" s="12" t="s">
        <v>31</v>
      </c>
      <c r="C14" s="44" t="s">
        <v>39</v>
      </c>
      <c r="D14" s="52" t="s">
        <v>44</v>
      </c>
      <c r="E14" s="45">
        <f>[1]НАПИТКИ!$P$178</f>
        <v>200</v>
      </c>
      <c r="F14" s="53"/>
      <c r="G14" s="53">
        <v>61.8</v>
      </c>
      <c r="H14" s="53">
        <v>0.6</v>
      </c>
      <c r="I14" s="53">
        <v>0</v>
      </c>
      <c r="J14" s="53">
        <v>10.3</v>
      </c>
    </row>
    <row r="15" spans="1:10" ht="15.75">
      <c r="A15" s="2"/>
      <c r="B15" s="11" t="s">
        <v>21</v>
      </c>
      <c r="C15" s="44" t="s">
        <v>26</v>
      </c>
      <c r="D15" s="52" t="str">
        <f>'[1]ГАСТРОНОМИЯ, ВЫПЕЧКА'!$AA$52</f>
        <v>Хлеб пшеничный</v>
      </c>
      <c r="E15" s="45">
        <f>'[1]ГАСТРОНОМИЯ, ВЫПЕЧКА'!$AA$54</f>
        <v>45</v>
      </c>
      <c r="F15" s="46"/>
      <c r="G15" s="46">
        <v>93.9</v>
      </c>
      <c r="H15" s="46">
        <v>0.4</v>
      </c>
      <c r="I15" s="46">
        <v>0.1</v>
      </c>
      <c r="J15" s="46">
        <v>21.9</v>
      </c>
    </row>
    <row r="16" spans="1:10" ht="15.75">
      <c r="A16" s="2"/>
      <c r="B16" s="11" t="s">
        <v>18</v>
      </c>
      <c r="C16" s="44" t="s">
        <v>27</v>
      </c>
      <c r="D16" s="52" t="str">
        <f>'[1]ГАСТРОНОМИЯ, ВЫПЕЧКА'!$AA$11</f>
        <v>Хлеб ржано-пшеничный</v>
      </c>
      <c r="E16" s="45">
        <f>'[1]ГАСТРОНОМИЯ, ВЫПЕЧКА'!$AA$13</f>
        <v>30</v>
      </c>
      <c r="F16" s="46"/>
      <c r="G16" s="46">
        <v>52.5</v>
      </c>
      <c r="H16" s="46">
        <v>1.5</v>
      </c>
      <c r="I16" s="46">
        <v>1.1000000000000001</v>
      </c>
      <c r="J16" s="46">
        <v>10.1</v>
      </c>
    </row>
    <row r="17" spans="1:10" ht="32.25" thickBot="1">
      <c r="A17" s="2"/>
      <c r="B17" s="73"/>
      <c r="C17" s="74"/>
      <c r="D17" s="75" t="s">
        <v>45</v>
      </c>
      <c r="E17" s="76">
        <v>200</v>
      </c>
      <c r="F17" s="77"/>
      <c r="G17" s="78">
        <v>108</v>
      </c>
      <c r="H17" s="78">
        <v>10</v>
      </c>
      <c r="I17" s="78">
        <v>5</v>
      </c>
      <c r="J17" s="79">
        <v>7</v>
      </c>
    </row>
    <row r="18" spans="1:10" ht="15.75" thickBot="1">
      <c r="A18" s="16"/>
      <c r="B18" s="17"/>
      <c r="C18" s="18"/>
      <c r="D18" s="37"/>
      <c r="E18" s="39">
        <f>SUM(E11:E14)</f>
        <v>700</v>
      </c>
      <c r="F18" s="38"/>
      <c r="G18" s="24">
        <f>SUM(G11:G17)</f>
        <v>675.19</v>
      </c>
      <c r="H18" s="24">
        <f>SUM(H11:H17)</f>
        <v>25.92</v>
      </c>
      <c r="I18" s="24">
        <f>SUM(I11:I17)</f>
        <v>31.1</v>
      </c>
      <c r="J18" s="43">
        <f>SUM(J11:J17)</f>
        <v>78.52</v>
      </c>
    </row>
    <row r="19" spans="1:10" ht="15.75">
      <c r="A19" s="19" t="s">
        <v>30</v>
      </c>
      <c r="B19" s="15" t="s">
        <v>42</v>
      </c>
      <c r="C19" s="54" t="s">
        <v>40</v>
      </c>
      <c r="D19" s="55" t="str">
        <f>'[1]ЯЙЦО, ТВОРОГ, КАШИ'!$E$265</f>
        <v>Сырники из творога</v>
      </c>
      <c r="E19" s="56">
        <f>'[1]ЯЙЦО, ТВОРОГ, КАШИ'!$E$268</f>
        <v>100</v>
      </c>
      <c r="F19" s="72"/>
      <c r="G19" s="57">
        <v>123.4</v>
      </c>
      <c r="H19" s="57">
        <v>6.2</v>
      </c>
      <c r="I19" s="57">
        <v>3.4</v>
      </c>
      <c r="J19" s="57">
        <v>13.8</v>
      </c>
    </row>
    <row r="20" spans="1:10" ht="15.75">
      <c r="A20" s="19"/>
      <c r="B20" s="15" t="s">
        <v>17</v>
      </c>
      <c r="C20" s="58" t="s">
        <v>41</v>
      </c>
      <c r="D20" s="59" t="str">
        <f>[1]СОУСА!$E$55</f>
        <v>Молоко сгущенное</v>
      </c>
      <c r="E20" s="60">
        <f>[1]СОУСА!$E$58</f>
        <v>30</v>
      </c>
      <c r="F20" s="61"/>
      <c r="G20" s="61">
        <f>[1]СОУСА!$G$77</f>
        <v>96</v>
      </c>
      <c r="H20" s="61">
        <f>[1]СОУСА!$A$77</f>
        <v>2.1</v>
      </c>
      <c r="I20" s="61">
        <f>[1]СОУСА!$C$77</f>
        <v>2.5</v>
      </c>
      <c r="J20" s="61">
        <f>[1]СОУСА!$E$77</f>
        <v>16.600000000000001</v>
      </c>
    </row>
    <row r="21" spans="1:10" ht="16.5" thickBot="1">
      <c r="A21" s="19"/>
      <c r="B21" s="12" t="s">
        <v>31</v>
      </c>
      <c r="C21" s="58" t="s">
        <v>28</v>
      </c>
      <c r="D21" s="62" t="str">
        <f>[1]НАПИТКИ!$P$220</f>
        <v>Сок фруктовый</v>
      </c>
      <c r="E21" s="63">
        <f>[1]НАПИТКИ!$P$223</f>
        <v>200</v>
      </c>
      <c r="F21" s="64"/>
      <c r="G21" s="64">
        <f>[1]НАПИТКИ!$R$241</f>
        <v>24.888888888888889</v>
      </c>
      <c r="H21" s="64">
        <f>[1]НАПИТКИ!$L$241</f>
        <v>2</v>
      </c>
      <c r="I21" s="64">
        <f>[1]НАПИТКИ!$N$241</f>
        <v>0.16666666666666666</v>
      </c>
      <c r="J21" s="64">
        <f>[1]НАПИТКИ!$P$241</f>
        <v>3.7777777777777777</v>
      </c>
    </row>
    <row r="22" spans="1:10" ht="15.75" thickBot="1">
      <c r="A22" s="22"/>
      <c r="B22" s="18"/>
      <c r="C22" s="9"/>
      <c r="D22" s="40"/>
      <c r="E22" s="41">
        <f>SUM(E19:E21)</f>
        <v>330</v>
      </c>
      <c r="F22" s="42"/>
      <c r="G22" s="24">
        <f t="shared" ref="G22:J22" si="2">SUM(G19:G21)</f>
        <v>244.28888888888889</v>
      </c>
      <c r="H22" s="24">
        <f t="shared" si="2"/>
        <v>10.3</v>
      </c>
      <c r="I22" s="24">
        <f t="shared" si="2"/>
        <v>6.0666666666666673</v>
      </c>
      <c r="J22" s="43">
        <f t="shared" si="2"/>
        <v>34.177777777777777</v>
      </c>
    </row>
    <row r="23" spans="1:10">
      <c r="I23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cp:lastPrinted>2021-05-18T10:32:40Z</cp:lastPrinted>
  <dcterms:created xsi:type="dcterms:W3CDTF">2015-06-05T18:19:34Z</dcterms:created>
  <dcterms:modified xsi:type="dcterms:W3CDTF">2022-10-23T09:05:52Z</dcterms:modified>
</cp:coreProperties>
</file>