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  <externalReference r:id="rId3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/>
  <c r="I24"/>
  <c r="J24"/>
  <c r="H19"/>
  <c r="I19"/>
  <c r="J19"/>
  <c r="G19"/>
  <c r="G24"/>
  <c r="H11"/>
  <c r="I11"/>
  <c r="J11"/>
  <c r="G11"/>
  <c r="I22"/>
  <c r="H21"/>
  <c r="E23"/>
  <c r="E22"/>
  <c r="E21"/>
  <c r="E20"/>
  <c r="D23"/>
  <c r="D22"/>
  <c r="D21"/>
  <c r="D20"/>
  <c r="I18"/>
  <c r="J13"/>
  <c r="I13"/>
  <c r="H13"/>
  <c r="G13"/>
  <c r="E18"/>
  <c r="E17"/>
  <c r="E16"/>
  <c r="E15"/>
  <c r="E14"/>
  <c r="E13"/>
  <c r="E12"/>
  <c r="D18"/>
  <c r="D17"/>
  <c r="D15"/>
  <c r="D14"/>
  <c r="D13"/>
  <c r="J6"/>
  <c r="I6"/>
  <c r="H6"/>
  <c r="E9"/>
  <c r="E8"/>
  <c r="E7"/>
  <c r="E6"/>
  <c r="E4"/>
  <c r="D9"/>
  <c r="D8"/>
  <c r="D6"/>
</calcChain>
</file>

<file path=xl/sharedStrings.xml><?xml version="1.0" encoding="utf-8"?>
<sst xmlns="http://schemas.openxmlformats.org/spreadsheetml/2006/main" count="58" uniqueCount="50">
  <si>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</si>
  <si>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</si>
  <si>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</si>
  <si>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</si>
  <si>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</si>
  <si>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</si>
  <si>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</si>
  <si>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</si>
  <si>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</si>
  <si>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</si>
  <si>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</si>
  <si>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</si>
  <si>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</si>
  <si>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</si>
  <si>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</si>
  <si>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</si>
  <si>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</si>
  <si>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</si>
  <si>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</si>
  <si>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</si>
  <si>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</si>
  <si>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</si>
  <si>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</si>
  <si>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</si>
  <si>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МБОУ Гимназия №6 г.Тихорецка</t>
  </si>
  <si>
    <t>14.2-35</t>
  </si>
  <si>
    <t>14.1-20</t>
  </si>
  <si>
    <t>14.2-45</t>
  </si>
  <si>
    <t>14.1-30</t>
  </si>
  <si>
    <t>Слойка с начинкой фруктовой</t>
  </si>
  <si>
    <t>13.7-150</t>
  </si>
  <si>
    <t>5.11-200</t>
  </si>
  <si>
    <t>10.7-200</t>
  </si>
  <si>
    <t>12.10-90</t>
  </si>
  <si>
    <t>13.2-150</t>
  </si>
  <si>
    <t>5.6-200</t>
  </si>
  <si>
    <t>5.1-200</t>
  </si>
  <si>
    <t>7.3-150</t>
  </si>
  <si>
    <t>18.1-25</t>
  </si>
  <si>
    <t>Завтрак</t>
  </si>
  <si>
    <t>3.9-60</t>
  </si>
  <si>
    <t>Салат витаминный</t>
  </si>
  <si>
    <t>12.15-100</t>
  </si>
  <si>
    <t>50/50</t>
  </si>
  <si>
    <t>Рыба, тушеная в томате с овощами</t>
  </si>
  <si>
    <t>Сок фруктовый</t>
  </si>
  <si>
    <t>16.5-60</t>
  </si>
  <si>
    <t>3.3-60</t>
  </si>
  <si>
    <t>Салат из свежих огурцов</t>
  </si>
  <si>
    <t>Чай фруктовый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</si>
</sst>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2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Protection="1">
      <protection locked="0"/>
    </xf>
    <xf numFmtId="2" fontId="0" fillId="4" borderId="13" xfId="0" applyNumberFormat="1" applyFill="1" applyBorder="1" applyProtection="1">
      <protection locked="0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2" fontId="9" fillId="3" borderId="16" xfId="0" applyNumberFormat="1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6" fillId="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2" fontId="0" fillId="6" borderId="13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9" fillId="3" borderId="19" xfId="0" applyFont="1" applyFill="1" applyBorder="1"/>
    <xf numFmtId="0" fontId="0" fillId="6" borderId="4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13" xfId="0" applyFill="1" applyBorder="1"/>
    <xf numFmtId="0" fontId="0" fillId="3" borderId="19" xfId="0" applyFill="1" applyBorder="1" applyProtection="1">
      <protection locked="0"/>
    </xf>
    <xf numFmtId="0" fontId="3" fillId="0" borderId="17" xfId="1" applyFont="1" applyFill="1" applyBorder="1" applyAlignment="1">
      <alignment vertical="center" wrapText="1"/>
    </xf>
    <xf numFmtId="2" fontId="9" fillId="3" borderId="1" xfId="0" applyNumberFormat="1" applyFont="1" applyFill="1" applyBorder="1" applyProtection="1">
      <protection locked="0"/>
    </xf>
    <xf numFmtId="0" fontId="0" fillId="5" borderId="4" xfId="0" applyFill="1" applyBorder="1"/>
    <xf numFmtId="0" fontId="0" fillId="5" borderId="1" xfId="0" applyFill="1" applyBorder="1"/>
    <xf numFmtId="0" fontId="0" fillId="5" borderId="13" xfId="0" applyFill="1" applyBorder="1"/>
    <xf numFmtId="2" fontId="0" fillId="6" borderId="4" xfId="0" applyNumberFormat="1" applyFill="1" applyBorder="1" applyProtection="1">
      <protection locked="0"/>
    </xf>
    <xf numFmtId="0" fontId="4" fillId="6" borderId="1" xfId="1" applyFont="1" applyFill="1" applyBorder="1" applyAlignment="1">
      <alignment vertical="center" wrapText="1"/>
    </xf>
    <xf numFmtId="0" fontId="5" fillId="6" borderId="1" xfId="1" applyFont="1" applyFill="1" applyBorder="1" applyAlignment="1">
      <alignment vertic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6" borderId="1" xfId="1" applyFont="1" applyFill="1" applyBorder="1" applyAlignment="1">
      <alignment horizontal="left" vertical="center" wrapText="1"/>
    </xf>
    <xf numFmtId="164" fontId="6" fillId="6" borderId="1" xfId="0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0" fillId="6" borderId="1" xfId="0" applyFill="1" applyBorder="1"/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6" fillId="4" borderId="13" xfId="1" applyNumberFormat="1" applyFont="1" applyFill="1" applyBorder="1" applyAlignment="1">
      <alignment horizontal="center" vertical="center" wrapText="1"/>
    </xf>
    <xf numFmtId="0" fontId="9" fillId="3" borderId="17" xfId="0" applyFont="1" applyFill="1" applyBorder="1"/>
    <xf numFmtId="0" fontId="9" fillId="3" borderId="17" xfId="0" applyFont="1" applyFill="1" applyBorder="1" applyAlignment="1">
      <alignment horizontal="center"/>
    </xf>
    <xf numFmtId="164" fontId="8" fillId="3" borderId="4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0" fillId="0" borderId="1" xfId="0" applyFont="1" applyBorder="1"/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0;&#1040;&#1056;&#1058;&#106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56;&#1080;&#1084;&#1084;&#1072;\&#1052;&#1045;&#1053;&#1070;%20&#1064;&#1050;&#1054;&#1051;&#1067;%202022\&#1056;&#1072;&#1073;&#1086;&#1095;&#1080;&#1081;%206%20&#1074;&#1072;&#1088;&#1080;&#1072;&#1085;&#1090;\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</row>
      </sheetData>
      <sheetData sheetId="5" refreshError="1">
        <row r="11">
          <cell r="P11" t="str">
            <v>Чай с сахаром</v>
          </cell>
        </row>
        <row r="223">
          <cell r="P223">
            <v>200</v>
          </cell>
        </row>
        <row r="445">
          <cell r="P445">
            <v>200</v>
          </cell>
        </row>
      </sheetData>
      <sheetData sheetId="6" refreshError="1">
        <row r="11">
          <cell r="P11" t="str">
            <v>Фрукты свежие (яблоки)</v>
          </cell>
        </row>
        <row r="264">
          <cell r="E264">
            <v>60</v>
          </cell>
        </row>
        <row r="348">
          <cell r="E348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Y31">
            <v>1.05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309">
          <cell r="E309" t="str">
            <v>Каша рисовая молочная жидкая</v>
          </cell>
        </row>
        <row r="312">
          <cell r="E312">
            <v>150</v>
          </cell>
        </row>
      </sheetData>
      <sheetData sheetId="2" refreshError="1"/>
      <sheetData sheetId="3" refreshError="1"/>
      <sheetData sheetId="4" refreshError="1"/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N29">
            <v>0</v>
          </cell>
        </row>
      </sheetData>
      <sheetData sheetId="6" refreshError="1"/>
      <sheetData sheetId="7" refreshError="1">
        <row r="11">
          <cell r="E11" t="str">
            <v>Хлеб ржано-пшеничный</v>
          </cell>
        </row>
        <row r="52">
          <cell r="E52" t="str">
            <v>Хлеб пшеничный</v>
          </cell>
        </row>
        <row r="54">
          <cell r="E54">
            <v>35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D12" sqref="D12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9" t="s">
        <v>24</v>
      </c>
      <c r="C1" s="70"/>
      <c r="D1" s="71"/>
      <c r="E1" t="s">
        <v>16</v>
      </c>
      <c r="F1" s="8"/>
      <c r="I1" t="s">
        <v>21</v>
      </c>
      <c r="J1" s="7">
        <v>44896</v>
      </c>
    </row>
    <row r="2" spans="1:10" ht="7.5" customHeight="1" thickBot="1"/>
    <row r="3" spans="1:10" ht="15.75" thickBot="1">
      <c r="A3" s="4" t="s">
        <v>1</v>
      </c>
      <c r="B3" s="35" t="s">
        <v>2</v>
      </c>
      <c r="C3" s="5" t="s">
        <v>19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16.5" thickBot="1">
      <c r="A4" s="2" t="s">
        <v>39</v>
      </c>
      <c r="B4" s="38" t="s">
        <v>11</v>
      </c>
      <c r="C4" s="9" t="s">
        <v>40</v>
      </c>
      <c r="D4" s="10" t="s">
        <v>41</v>
      </c>
      <c r="E4" s="11">
        <f>'[1]ФРУКТЫ, ОВОЩИ'!$E$348</f>
        <v>60</v>
      </c>
      <c r="F4" s="17">
        <v>100.26</v>
      </c>
      <c r="G4" s="15">
        <v>69.099999999999994</v>
      </c>
      <c r="H4" s="15">
        <v>0.7</v>
      </c>
      <c r="I4" s="15">
        <v>5.5</v>
      </c>
      <c r="J4" s="15">
        <v>6.4</v>
      </c>
    </row>
    <row r="5" spans="1:10" ht="15.75">
      <c r="A5" s="2"/>
      <c r="B5" s="39" t="s">
        <v>9</v>
      </c>
      <c r="C5" s="50" t="s">
        <v>42</v>
      </c>
      <c r="D5" s="51" t="s">
        <v>44</v>
      </c>
      <c r="E5" s="52" t="s">
        <v>43</v>
      </c>
      <c r="F5" s="12"/>
      <c r="G5" s="53">
        <v>99.7</v>
      </c>
      <c r="H5" s="53">
        <v>8.1999999999999993</v>
      </c>
      <c r="I5" s="53">
        <v>5.7</v>
      </c>
      <c r="J5" s="53">
        <v>3.8</v>
      </c>
    </row>
    <row r="6" spans="1:10" ht="15.75">
      <c r="A6" s="2"/>
      <c r="B6" s="38" t="s">
        <v>14</v>
      </c>
      <c r="C6" s="50" t="s">
        <v>30</v>
      </c>
      <c r="D6" s="54" t="str">
        <f>[1]ГАРНИРЫ!$E$269</f>
        <v>Картофель отварной</v>
      </c>
      <c r="E6" s="52">
        <f>[1]ГАРНИРЫ!$E$272</f>
        <v>150</v>
      </c>
      <c r="F6" s="12"/>
      <c r="G6" s="53">
        <v>153</v>
      </c>
      <c r="H6" s="53">
        <f>[1]ГАРНИРЫ!$A$289</f>
        <v>2.8</v>
      </c>
      <c r="I6" s="53">
        <f>[1]ГАРНИРЫ!$C$289</f>
        <v>4.8</v>
      </c>
      <c r="J6" s="53">
        <f>[1]ГАРНИРЫ!$E$289</f>
        <v>24.6</v>
      </c>
    </row>
    <row r="7" spans="1:10" ht="15.75">
      <c r="A7" s="2"/>
      <c r="B7" s="38" t="s">
        <v>22</v>
      </c>
      <c r="C7" s="9" t="s">
        <v>35</v>
      </c>
      <c r="D7" s="10" t="s">
        <v>45</v>
      </c>
      <c r="E7" s="11">
        <f>[1]НАПИТКИ!$P$445</f>
        <v>200</v>
      </c>
      <c r="F7" s="12"/>
      <c r="G7" s="16">
        <v>24.9</v>
      </c>
      <c r="H7" s="16">
        <v>2</v>
      </c>
      <c r="I7" s="16">
        <v>0.2</v>
      </c>
      <c r="J7" s="16">
        <v>3.8</v>
      </c>
    </row>
    <row r="8" spans="1:10" ht="15.75">
      <c r="A8" s="2"/>
      <c r="B8" s="40" t="s">
        <v>17</v>
      </c>
      <c r="C8" s="9" t="s">
        <v>25</v>
      </c>
      <c r="D8" s="10" t="str">
        <f>'[1]ГАСТРОНОМИЯ, ВЫПЕЧКА'!$E$52</f>
        <v>Хлеб пшеничный</v>
      </c>
      <c r="E8" s="11">
        <f>'[1]ГАСТРОНОМИЯ, ВЫПЕЧКА'!$E$54</f>
        <v>35</v>
      </c>
      <c r="F8" s="12"/>
      <c r="G8" s="15">
        <v>73</v>
      </c>
      <c r="H8" s="15">
        <v>0.3</v>
      </c>
      <c r="I8" s="15">
        <v>0</v>
      </c>
      <c r="J8" s="15">
        <v>17</v>
      </c>
    </row>
    <row r="9" spans="1:10" ht="15.75">
      <c r="A9" s="2"/>
      <c r="B9" s="40" t="s">
        <v>17</v>
      </c>
      <c r="C9" s="59" t="s">
        <v>26</v>
      </c>
      <c r="D9" s="60" t="str">
        <f>'[1]ГАСТРОНОМИЯ, ВЫПЕЧКА'!$E$11</f>
        <v>Хлеб ржано-пшеничный</v>
      </c>
      <c r="E9" s="61">
        <f>'[1]ГАСТРОНОМИЯ, ВЫПЕЧКА'!$E$13</f>
        <v>20</v>
      </c>
      <c r="F9" s="13"/>
      <c r="G9" s="62">
        <v>35</v>
      </c>
      <c r="H9" s="62">
        <v>1</v>
      </c>
      <c r="I9" s="62">
        <v>0.7</v>
      </c>
      <c r="J9" s="62">
        <v>6.7</v>
      </c>
    </row>
    <row r="10" spans="1:10" ht="15.75">
      <c r="A10" s="2"/>
      <c r="B10" s="66"/>
      <c r="C10" s="59" t="s">
        <v>46</v>
      </c>
      <c r="D10" s="67" t="s">
        <v>29</v>
      </c>
      <c r="E10" s="68">
        <v>60</v>
      </c>
      <c r="F10" s="68"/>
      <c r="G10" s="68">
        <v>117</v>
      </c>
      <c r="H10" s="68">
        <v>0.5</v>
      </c>
      <c r="I10" s="68">
        <v>1.2</v>
      </c>
      <c r="J10" s="68">
        <v>13.6</v>
      </c>
    </row>
    <row r="11" spans="1:10" ht="15.75" thickBot="1">
      <c r="A11" s="3"/>
      <c r="B11" s="36"/>
      <c r="C11" s="63"/>
      <c r="E11" s="64">
        <v>510</v>
      </c>
      <c r="G11" s="65">
        <f>G4+G5+G6+G7+G8+G9+G10</f>
        <v>571.70000000000005</v>
      </c>
      <c r="H11" s="65">
        <f t="shared" ref="H11:J11" si="0">H4+H5+H6+H7+H8+H9+H10</f>
        <v>15.5</v>
      </c>
      <c r="I11" s="65">
        <f t="shared" si="0"/>
        <v>18.099999999999998</v>
      </c>
      <c r="J11" s="65">
        <f t="shared" si="0"/>
        <v>75.899999999999991</v>
      </c>
    </row>
    <row r="12" spans="1:10" ht="15.75">
      <c r="A12" s="2" t="s">
        <v>10</v>
      </c>
      <c r="B12" s="44" t="s">
        <v>11</v>
      </c>
      <c r="C12" s="21" t="s">
        <v>47</v>
      </c>
      <c r="D12" s="55" t="s">
        <v>48</v>
      </c>
      <c r="E12" s="22">
        <f>'[1]ФРУКТЫ, ОВОЩИ'!$E$264</f>
        <v>60</v>
      </c>
      <c r="F12" s="43">
        <v>100.52</v>
      </c>
      <c r="G12" s="23">
        <v>56.3</v>
      </c>
      <c r="H12" s="23">
        <v>0.5</v>
      </c>
      <c r="I12" s="23">
        <v>5.4</v>
      </c>
      <c r="J12" s="23">
        <v>1.4</v>
      </c>
    </row>
    <row r="13" spans="1:10" ht="15.75">
      <c r="A13" s="2"/>
      <c r="B13" s="45" t="s">
        <v>12</v>
      </c>
      <c r="C13" s="21" t="s">
        <v>32</v>
      </c>
      <c r="D13" s="49" t="str">
        <f>[1]СУПЫ!$E$262</f>
        <v>Суп картофельный с бобовыми (горох)</v>
      </c>
      <c r="E13" s="22">
        <f>[1]СУПЫ!$E$265</f>
        <v>200</v>
      </c>
      <c r="F13" s="24"/>
      <c r="G13" s="56">
        <f>[1]СУПЫ!$G$283</f>
        <v>98.9</v>
      </c>
      <c r="H13" s="56">
        <f>[1]СУПЫ!$A$283</f>
        <v>4.5999999999999996</v>
      </c>
      <c r="I13" s="56">
        <f>[1]СУПЫ!$C$283</f>
        <v>3.3</v>
      </c>
      <c r="J13" s="56">
        <f>[1]СУПЫ!$E$283</f>
        <v>12.6</v>
      </c>
    </row>
    <row r="14" spans="1:10" ht="15.75">
      <c r="A14" s="2"/>
      <c r="B14" s="45" t="s">
        <v>13</v>
      </c>
      <c r="C14" s="21" t="s">
        <v>33</v>
      </c>
      <c r="D14" s="48" t="str">
        <f>'[1]МЯСО, РЫБА'!$E$379</f>
        <v>Курица в соусе с томатом</v>
      </c>
      <c r="E14" s="22">
        <f>'[1]МЯСО, РЫБА'!$E$382</f>
        <v>90</v>
      </c>
      <c r="F14" s="24"/>
      <c r="G14" s="25">
        <v>225.7</v>
      </c>
      <c r="H14" s="25">
        <v>19.399999999999999</v>
      </c>
      <c r="I14" s="25">
        <v>15.7</v>
      </c>
      <c r="J14" s="25">
        <v>1.7</v>
      </c>
    </row>
    <row r="15" spans="1:10" ht="15.75">
      <c r="A15" s="2"/>
      <c r="B15" s="45" t="s">
        <v>14</v>
      </c>
      <c r="C15" s="21" t="s">
        <v>34</v>
      </c>
      <c r="D15" s="49" t="str">
        <f>[1]ГАРНИРЫ!$E$54</f>
        <v>Макаронные изделия отварные</v>
      </c>
      <c r="E15" s="22">
        <f>[1]ГАРНИРЫ!$E$57</f>
        <v>150</v>
      </c>
      <c r="F15" s="24"/>
      <c r="G15" s="23">
        <v>187.9</v>
      </c>
      <c r="H15" s="23">
        <v>5.5</v>
      </c>
      <c r="I15" s="23">
        <v>5.3</v>
      </c>
      <c r="J15" s="23">
        <v>31.3</v>
      </c>
    </row>
    <row r="16" spans="1:10" ht="15.75">
      <c r="A16" s="2"/>
      <c r="B16" s="45" t="s">
        <v>22</v>
      </c>
      <c r="C16" s="21" t="s">
        <v>31</v>
      </c>
      <c r="D16" s="57" t="s">
        <v>49</v>
      </c>
      <c r="E16" s="22">
        <f>[1]НАПИТКИ!$P$223</f>
        <v>200</v>
      </c>
      <c r="F16" s="24"/>
      <c r="G16" s="23">
        <v>61.8</v>
      </c>
      <c r="H16" s="23">
        <v>0.6</v>
      </c>
      <c r="I16" s="23">
        <v>0</v>
      </c>
      <c r="J16" s="23">
        <v>10.3</v>
      </c>
    </row>
    <row r="17" spans="1:10" ht="15.75">
      <c r="A17" s="2"/>
      <c r="B17" s="45" t="s">
        <v>18</v>
      </c>
      <c r="C17" s="21" t="s">
        <v>27</v>
      </c>
      <c r="D17" s="57" t="str">
        <f>'[1]ГАСТРОНОМИЯ, ВЫПЕЧКА'!$AA$52</f>
        <v>Хлеб пшеничный</v>
      </c>
      <c r="E17" s="22">
        <f>'[1]ГАСТРОНОМИЯ, ВЫПЕЧКА'!$AA$54</f>
        <v>45</v>
      </c>
      <c r="F17" s="24"/>
      <c r="G17" s="23">
        <v>93.9</v>
      </c>
      <c r="H17" s="23">
        <v>0.4</v>
      </c>
      <c r="I17" s="23">
        <v>0.1</v>
      </c>
      <c r="J17" s="23">
        <v>21.9</v>
      </c>
    </row>
    <row r="18" spans="1:10" ht="15.75">
      <c r="A18" s="2"/>
      <c r="B18" s="46" t="s">
        <v>15</v>
      </c>
      <c r="C18" s="21" t="s">
        <v>28</v>
      </c>
      <c r="D18" s="57" t="str">
        <f>'[1]ГАСТРОНОМИЯ, ВЫПЕЧКА'!$AA$11</f>
        <v>Хлеб ржано-пшеничный</v>
      </c>
      <c r="E18" s="22">
        <f>'[1]ГАСТРОНОМИЯ, ВЫПЕЧКА'!$AA$13</f>
        <v>30</v>
      </c>
      <c r="F18" s="26"/>
      <c r="G18" s="23">
        <v>52.5</v>
      </c>
      <c r="H18" s="23">
        <v>1.5</v>
      </c>
      <c r="I18" s="23">
        <f>'[1]ГАСТРОНОМИЯ, ВЫПЕЧКА'!$Y$31</f>
        <v>1.05</v>
      </c>
      <c r="J18" s="23">
        <v>10.1</v>
      </c>
    </row>
    <row r="19" spans="1:10" ht="16.5" thickBot="1">
      <c r="A19" s="2"/>
      <c r="B19" s="41"/>
      <c r="C19" s="27"/>
      <c r="D19" s="42"/>
      <c r="E19" s="14">
        <v>700</v>
      </c>
      <c r="G19" s="14">
        <f>G12+G13+G14+G15+G16+G17+G18</f>
        <v>776.99999999999989</v>
      </c>
      <c r="H19" s="14">
        <f t="shared" ref="H19:J19" si="1">H12+H13+H14+H15+H16+H17+H18</f>
        <v>32.5</v>
      </c>
      <c r="I19" s="14">
        <f t="shared" si="1"/>
        <v>30.85</v>
      </c>
      <c r="J19" s="14">
        <f t="shared" si="1"/>
        <v>89.299999999999983</v>
      </c>
    </row>
    <row r="20" spans="1:10" ht="15.75">
      <c r="A20" s="1" t="s">
        <v>23</v>
      </c>
      <c r="B20" s="37" t="s">
        <v>9</v>
      </c>
      <c r="C20" s="22" t="s">
        <v>37</v>
      </c>
      <c r="D20" s="48" t="str">
        <f>'[2]ЯЙЦО, ТВОРОГ, КАШИ'!$E$309</f>
        <v>Каша рисовая молочная жидкая</v>
      </c>
      <c r="E20" s="22">
        <f>'[2]ЯЙЦО, ТВОРОГ, КАШИ'!$E$312</f>
        <v>150</v>
      </c>
      <c r="F20" s="47"/>
      <c r="G20" s="25">
        <v>132.1</v>
      </c>
      <c r="H20" s="25">
        <v>3.8</v>
      </c>
      <c r="I20" s="25">
        <v>3.4</v>
      </c>
      <c r="J20" s="25">
        <v>21.8</v>
      </c>
    </row>
    <row r="21" spans="1:10" ht="31.5">
      <c r="A21" s="2"/>
      <c r="B21" s="37"/>
      <c r="C21" s="21" t="s">
        <v>38</v>
      </c>
      <c r="D21" s="57" t="str">
        <f>'[2]ГАСТРОНОМИЯ, ВЫПЕЧКА'!$E$223</f>
        <v>Кондитерское изделие (печенье сахарное)</v>
      </c>
      <c r="E21" s="22">
        <f>'[2]ГАСТРОНОМИЯ, ВЫПЕЧКА'!$E$226</f>
        <v>25</v>
      </c>
      <c r="F21" s="24"/>
      <c r="G21" s="23">
        <v>68.3</v>
      </c>
      <c r="H21" s="23">
        <f>'[2]ГАСТРОНОМИЯ, ВЫПЕЧКА'!$A$244</f>
        <v>1.6</v>
      </c>
      <c r="I21" s="23">
        <v>2</v>
      </c>
      <c r="J21" s="23">
        <v>11</v>
      </c>
    </row>
    <row r="22" spans="1:10" ht="15.75">
      <c r="A22" s="2"/>
      <c r="B22" s="37" t="s">
        <v>22</v>
      </c>
      <c r="C22" s="21" t="s">
        <v>36</v>
      </c>
      <c r="D22" s="49" t="str">
        <f>[2]НАПИТКИ!$P$11</f>
        <v>Чай с сахаром</v>
      </c>
      <c r="E22" s="22">
        <f>[2]НАПИТКИ!$P$14</f>
        <v>200</v>
      </c>
      <c r="F22" s="26"/>
      <c r="G22" s="23">
        <v>45.8</v>
      </c>
      <c r="H22" s="23">
        <v>0</v>
      </c>
      <c r="I22" s="23">
        <f>[2]НАПИТКИ!$N$29</f>
        <v>0</v>
      </c>
      <c r="J22" s="23">
        <v>11.4</v>
      </c>
    </row>
    <row r="23" spans="1:10" ht="16.5" thickBot="1">
      <c r="A23" s="2"/>
      <c r="B23" s="58" t="s">
        <v>18</v>
      </c>
      <c r="C23" s="21" t="s">
        <v>25</v>
      </c>
      <c r="D23" s="57" t="str">
        <f>'[2]ГАСТРОНОМИЯ, ВЫПЕЧКА'!$E$52</f>
        <v>Хлеб пшеничный</v>
      </c>
      <c r="E23" s="22">
        <f>'[2]ГАСТРОНОМИЯ, ВЫПЕЧКА'!$E$54</f>
        <v>35</v>
      </c>
      <c r="F23" s="26"/>
      <c r="G23" s="23">
        <v>73</v>
      </c>
      <c r="H23" s="23">
        <v>0.3</v>
      </c>
      <c r="I23" s="23">
        <v>0</v>
      </c>
      <c r="J23" s="23">
        <v>17</v>
      </c>
    </row>
    <row r="24" spans="1:10" ht="15.75" thickBot="1">
      <c r="A24" s="3"/>
      <c r="B24" s="18"/>
      <c r="C24" s="19"/>
      <c r="D24" s="20"/>
      <c r="E24" s="32">
        <v>375</v>
      </c>
      <c r="F24" s="33"/>
      <c r="G24" s="34">
        <f>SUM(G20:G23)</f>
        <v>319.2</v>
      </c>
      <c r="H24" s="34">
        <f t="shared" ref="H24:J24" si="2">SUM(H20:H23)</f>
        <v>5.7</v>
      </c>
      <c r="I24" s="34">
        <f t="shared" si="2"/>
        <v>5.4</v>
      </c>
      <c r="J24" s="34">
        <f t="shared" si="2"/>
        <v>61.199999999999996</v>
      </c>
    </row>
    <row r="25" spans="1:10" ht="15.75" thickBot="1">
      <c r="A25" s="3"/>
      <c r="B25" s="27"/>
      <c r="C25" s="27"/>
      <c r="D25" s="28"/>
      <c r="E25" s="29"/>
      <c r="F25" s="30"/>
      <c r="G25" s="29"/>
      <c r="H25" s="29"/>
      <c r="I25" s="29"/>
      <c r="J25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2022-11-27T20:22:57Z</dcterms:modified>
</cp:coreProperties>
</file>