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H25" s="1"/>
  <c r="J23"/>
  <c r="I23"/>
  <c r="H23"/>
  <c r="J22"/>
  <c r="J25" s="1"/>
  <c r="I22"/>
  <c r="I25" s="1"/>
  <c r="H22"/>
  <c r="G24"/>
  <c r="G23"/>
  <c r="G22"/>
  <c r="E24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H21" s="1"/>
  <c r="J15"/>
  <c r="I15"/>
  <c r="H15"/>
  <c r="J14"/>
  <c r="J21" s="1"/>
  <c r="I14"/>
  <c r="H14"/>
  <c r="J13"/>
  <c r="I13"/>
  <c r="H13"/>
  <c r="G20"/>
  <c r="G19"/>
  <c r="G18"/>
  <c r="G17"/>
  <c r="G16"/>
  <c r="G15"/>
  <c r="G14"/>
  <c r="G13"/>
  <c r="G21" s="1"/>
  <c r="E20"/>
  <c r="E19"/>
  <c r="E18"/>
  <c r="E17"/>
  <c r="E16"/>
  <c r="E15"/>
  <c r="E13"/>
  <c r="E21" s="1"/>
  <c r="D19"/>
  <c r="D18"/>
  <c r="D17"/>
  <c r="D16"/>
  <c r="D15"/>
  <c r="D14"/>
  <c r="D13"/>
  <c r="J9"/>
  <c r="I9"/>
  <c r="H9"/>
  <c r="J8"/>
  <c r="I8"/>
  <c r="H8"/>
  <c r="J7"/>
  <c r="I7"/>
  <c r="I12" s="1"/>
  <c r="H7"/>
  <c r="J6"/>
  <c r="I6"/>
  <c r="H6"/>
  <c r="J5"/>
  <c r="I5"/>
  <c r="H5"/>
  <c r="J4"/>
  <c r="J12" s="1"/>
  <c r="I4"/>
  <c r="H4"/>
  <c r="G9"/>
  <c r="G8"/>
  <c r="G7"/>
  <c r="G6"/>
  <c r="G5"/>
  <c r="G4"/>
  <c r="E9"/>
  <c r="E8"/>
  <c r="E7"/>
  <c r="E6"/>
  <c r="E5"/>
  <c r="E4"/>
  <c r="E12" s="1"/>
  <c r="D9"/>
  <c r="D8"/>
  <c r="D7"/>
  <c r="D6"/>
  <c r="D4"/>
  <c r="I21"/>
  <c r="G25"/>
  <c r="E25"/>
  <c r="H12" l="1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<sst xmlns="http://schemas.openxmlformats.org/spreadsheetml/2006/main" count="51" uniqueCount="46">
  <si>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</si>
  <si>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</si>
  <si>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</si>
  <si>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</si>
  <si>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</si>
  <si>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</si>
  <si>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</si>
  <si>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</si>
  <si>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</si>
  <si>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</si>
  <si>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</si>
  <si>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</si>
  <si>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</si>
  <si>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</si>
  <si>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</si>
  <si>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</si>
  <si>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</si>
  <si>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</si>
  <si>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</si>
  <si>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</si>
  <si>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</si>
  <si>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</si>
  <si>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</si>
  <si>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</si>
  <si>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</si>
  <si>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</si>
  <si>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</si>
  <si>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</si>
  <si>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</si>
  <si>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</si>
  <si>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</si>
  <si>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</si>
  <si>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5.6-200</t>
  </si>
  <si>
    <t>Шницель мясной</t>
  </si>
  <si>
    <t>Кондитерское изделие (халва) в индивид. упаковке</t>
  </si>
  <si>
    <t>3.7-60</t>
  </si>
  <si>
    <t>12.4-90</t>
  </si>
  <si>
    <t>13.5-150</t>
  </si>
  <si>
    <t>5.2-200</t>
  </si>
  <si>
    <t>Кефир м.д.ж 2,5% в индивид. пластиковом стакане</t>
  </si>
  <si>
    <t>3.2-60</t>
  </si>
  <si>
    <t>10.11-200</t>
  </si>
  <si>
    <t>12.12-240</t>
  </si>
  <si>
    <t>5.8-200</t>
  </si>
  <si>
    <t>9.3-100</t>
  </si>
  <si>
    <t>11.2-30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</si>
</sst>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0" fillId="5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435">
          <cell r="E435" t="str">
            <v>Суп картофельный с клецками</v>
          </cell>
        </row>
        <row r="456">
          <cell r="A456">
            <v>1.8</v>
          </cell>
          <cell r="C456">
            <v>2.2879999999999998</v>
          </cell>
          <cell r="E456">
            <v>6.9359999999999999</v>
          </cell>
          <cell r="G456">
            <v>55.64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461">
          <cell r="A461" t="str">
            <v>Жаркое по-домашнему</v>
          </cell>
        </row>
        <row r="473">
          <cell r="I473">
            <v>240</v>
          </cell>
        </row>
        <row r="477">
          <cell r="A477">
            <v>22.9</v>
          </cell>
          <cell r="C477">
            <v>19.899999999999999</v>
          </cell>
          <cell r="E477">
            <v>18.399999999999999</v>
          </cell>
          <cell r="G477">
            <v>345.4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26</v>
      </c>
      <c r="C1" s="78"/>
      <c r="D1" s="79"/>
      <c r="E1" t="s">
        <v>17</v>
      </c>
      <c r="F1" s="8"/>
      <c r="I1" t="s">
        <v>22</v>
      </c>
      <c r="J1" s="7">
        <v>44596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35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9" t="s">
        <v>36</v>
      </c>
      <c r="D5" s="60" t="s">
        <v>33</v>
      </c>
      <c r="E5" s="11">
        <f>'[1]МЯСО, РЫБА'!$E$140</f>
        <v>90</v>
      </c>
      <c r="F5" s="12"/>
      <c r="G5" s="16">
        <f>'[1]МЯСО, РЫБА'!$G$156</f>
        <v>225.6</v>
      </c>
      <c r="H5" s="16">
        <f>'[1]МЯСО, РЫБА'!$A$156</f>
        <v>13.4</v>
      </c>
      <c r="I5" s="16">
        <f>'[1]МЯСО, РЫБА'!$C$156</f>
        <v>11.2</v>
      </c>
      <c r="J5" s="16">
        <f>'[1]МЯСО, РЫБА'!$E$156</f>
        <v>17.7</v>
      </c>
    </row>
    <row r="6" spans="1:10" ht="15.75">
      <c r="A6" s="2"/>
      <c r="B6" s="36" t="s">
        <v>14</v>
      </c>
      <c r="C6" s="47" t="s">
        <v>37</v>
      </c>
      <c r="D6" s="50" t="str">
        <f>[1]ГАРНИРЫ!$E$182</f>
        <v>Рагу из овощей</v>
      </c>
      <c r="E6" s="48">
        <f>[1]ГАРНИРЫ!$E$185</f>
        <v>150</v>
      </c>
      <c r="F6" s="12"/>
      <c r="G6" s="49">
        <f>[1]ГАРНИРЫ!$G$205</f>
        <v>159</v>
      </c>
      <c r="H6" s="49">
        <f>[1]ГАРНИРЫ!$A$205</f>
        <v>2.2999999999999998</v>
      </c>
      <c r="I6" s="49">
        <f>[1]ГАРНИРЫ!$C$205</f>
        <v>8</v>
      </c>
      <c r="J6" s="49">
        <f>[1]ГАРНИРЫ!$E$205</f>
        <v>19.399999999999999</v>
      </c>
    </row>
    <row r="7" spans="1:10" ht="15.75">
      <c r="A7" s="2"/>
      <c r="B7" s="36" t="s">
        <v>23</v>
      </c>
      <c r="C7" s="9" t="s">
        <v>38</v>
      </c>
      <c r="D7" s="10" t="str">
        <f>[1]НАПИТКИ!$P$51</f>
        <v>Чай с лимоном</v>
      </c>
      <c r="E7" s="11">
        <f>[1]НАПИТКИ!$P$54</f>
        <v>200</v>
      </c>
      <c r="F7" s="12"/>
      <c r="G7" s="15">
        <f>[1]НАПИТКИ!$R$69</f>
        <v>63.6</v>
      </c>
      <c r="H7" s="15">
        <f>[1]НАПИТКИ!$L$69</f>
        <v>0.29333333333333333</v>
      </c>
      <c r="I7" s="15">
        <f>[1]НАПИТКИ!$N$69</f>
        <v>0</v>
      </c>
      <c r="J7" s="15">
        <f>[1]НАПИТКИ!$P$69</f>
        <v>15.706666666666669</v>
      </c>
    </row>
    <row r="8" spans="1:10" ht="15.75">
      <c r="A8" s="2"/>
      <c r="B8" s="38" t="s">
        <v>18</v>
      </c>
      <c r="C8" s="9" t="s">
        <v>28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29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36"/>
      <c r="C10" s="9"/>
      <c r="D10" s="10" t="s">
        <v>34</v>
      </c>
      <c r="E10" s="11">
        <v>20</v>
      </c>
      <c r="F10" s="13"/>
      <c r="G10" s="15">
        <v>103.2</v>
      </c>
      <c r="H10" s="15">
        <v>2.2999999999999998</v>
      </c>
      <c r="I10" s="15">
        <v>6</v>
      </c>
      <c r="J10" s="15">
        <v>8.1999999999999993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575</v>
      </c>
      <c r="F12" s="18">
        <v>66.599999999999994</v>
      </c>
      <c r="G12" s="19">
        <f>SUM(G4:G11)</f>
        <v>739.60000000000014</v>
      </c>
      <c r="H12" s="45">
        <f>SUM(H4:H11)</f>
        <v>23.493333333333336</v>
      </c>
      <c r="I12" s="45">
        <f t="shared" ref="I12:J12" si="0">SUM(I4:I11)</f>
        <v>30.499999999999996</v>
      </c>
      <c r="J12" s="45">
        <f t="shared" si="0"/>
        <v>90.90666666666668</v>
      </c>
    </row>
    <row r="13" spans="1:10" ht="15.75">
      <c r="A13" s="2" t="s">
        <v>10</v>
      </c>
      <c r="B13" s="42" t="s">
        <v>11</v>
      </c>
      <c r="C13" s="62" t="s">
        <v>40</v>
      </c>
      <c r="D13" s="63" t="str">
        <f>'[1]ФРУКТЫ, ОВОЩИ'!$E$177</f>
        <v>Салат из квашеной капусты с луком</v>
      </c>
      <c r="E13" s="64">
        <f>'[1]ФРУКТЫ, ОВОЩИ'!$E$138</f>
        <v>60</v>
      </c>
      <c r="F13" s="65"/>
      <c r="G13" s="66">
        <f>'[1]ФРУКТЫ, ОВОЩИ'!$G$198</f>
        <v>66.900000000000006</v>
      </c>
      <c r="H13" s="66">
        <f>'[1]ФРУКТЫ, ОВОЩИ'!$A$198</f>
        <v>0.9</v>
      </c>
      <c r="I13" s="66">
        <f>'[1]ФРУКТЫ, ОВОЩИ'!$C$198</f>
        <v>5.4</v>
      </c>
      <c r="J13" s="66">
        <f>'[1]ФРУКТЫ, ОВОЩИ'!$E$198</f>
        <v>2</v>
      </c>
    </row>
    <row r="14" spans="1:10" ht="15.75">
      <c r="A14" s="2"/>
      <c r="B14" s="43" t="s">
        <v>12</v>
      </c>
      <c r="C14" s="62" t="s">
        <v>41</v>
      </c>
      <c r="D14" s="67" t="str">
        <f>[1]СУПЫ!$E$435</f>
        <v>Суп картофельный с клецками</v>
      </c>
      <c r="E14" s="64">
        <v>200</v>
      </c>
      <c r="F14" s="68"/>
      <c r="G14" s="69">
        <f>[1]СУПЫ!$G$456</f>
        <v>55.64</v>
      </c>
      <c r="H14" s="69">
        <f>[1]СУПЫ!$A$456</f>
        <v>1.8</v>
      </c>
      <c r="I14" s="69">
        <f>[1]СУПЫ!$C$456</f>
        <v>2.2879999999999998</v>
      </c>
      <c r="J14" s="69">
        <f>[1]СУПЫ!$E$456</f>
        <v>6.9359999999999999</v>
      </c>
    </row>
    <row r="15" spans="1:10" ht="15.75">
      <c r="A15" s="2"/>
      <c r="B15" s="43" t="s">
        <v>13</v>
      </c>
      <c r="C15" s="70" t="s">
        <v>42</v>
      </c>
      <c r="D15" s="71" t="str">
        <f>'[1]МЯСО, РЫБА'!$A$461</f>
        <v>Жаркое по-домашнему</v>
      </c>
      <c r="E15" s="72">
        <f>'[1]МЯСО, РЫБА'!$I$473</f>
        <v>240</v>
      </c>
      <c r="F15" s="68"/>
      <c r="G15" s="69">
        <f>'[1]МЯСО, РЫБА'!$G$477</f>
        <v>345.4</v>
      </c>
      <c r="H15" s="69">
        <f>'[1]МЯСО, РЫБА'!$A$477</f>
        <v>22.9</v>
      </c>
      <c r="I15" s="69">
        <f>'[1]МЯСО, РЫБА'!$C$477</f>
        <v>19.899999999999999</v>
      </c>
      <c r="J15" s="69">
        <f>'[1]МЯСО, РЫБА'!$E$477</f>
        <v>18.399999999999999</v>
      </c>
    </row>
    <row r="16" spans="1:10" ht="15.75">
      <c r="A16" s="2"/>
      <c r="B16" s="43" t="s">
        <v>23</v>
      </c>
      <c r="C16" s="62" t="s">
        <v>43</v>
      </c>
      <c r="D16" s="73" t="str">
        <f>[1]НАПИТКИ!$P$308</f>
        <v>Компот из смеси сухофруктов</v>
      </c>
      <c r="E16" s="64">
        <f>[1]НАПИТКИ!$P$311</f>
        <v>200</v>
      </c>
      <c r="F16" s="68"/>
      <c r="G16" s="66">
        <f>[1]НАПИТКИ!$R$331</f>
        <v>111.73333333333333</v>
      </c>
      <c r="H16" s="66">
        <f>[1]НАПИТКИ!$L$331</f>
        <v>0.48000000000000004</v>
      </c>
      <c r="I16" s="66">
        <f>[1]НАПИТКИ!$N$331</f>
        <v>0</v>
      </c>
      <c r="J16" s="66">
        <f>[1]НАПИТКИ!$P$331</f>
        <v>27.333333333333332</v>
      </c>
    </row>
    <row r="17" spans="1:10" ht="15.75">
      <c r="A17" s="2"/>
      <c r="B17" s="43" t="s">
        <v>19</v>
      </c>
      <c r="C17" s="62" t="s">
        <v>30</v>
      </c>
      <c r="D17" s="73" t="str">
        <f>'[1]ГАСТРОНОМИЯ, ВЫПЕЧКА'!$AA$52</f>
        <v>Хлеб пшеничный</v>
      </c>
      <c r="E17" s="64">
        <f>'[1]ГАСТРОНОМИЯ, ВЫПЕЧКА'!$AA$54</f>
        <v>45</v>
      </c>
      <c r="F17" s="68"/>
      <c r="G17" s="66">
        <f>'[1]ГАСТРОНОМИЯ, ВЫПЕЧКА'!$AC$72</f>
        <v>109.28571428571429</v>
      </c>
      <c r="H17" s="66">
        <f>'[1]ГАСТРОНОМИЯ, ВЫПЕЧКА'!$W$72</f>
        <v>3.5999999999999996</v>
      </c>
      <c r="I17" s="66">
        <f>'[1]ГАСТРОНОМИЯ, ВЫПЕЧКА'!$Y$72</f>
        <v>0.51428571428571423</v>
      </c>
      <c r="J17" s="66">
        <f>'[1]ГАСТРОНОМИЯ, ВЫПЕЧКА'!$AA$72</f>
        <v>21.985714285714288</v>
      </c>
    </row>
    <row r="18" spans="1:10" ht="15.75">
      <c r="A18" s="2"/>
      <c r="B18" s="43" t="s">
        <v>16</v>
      </c>
      <c r="C18" s="62" t="s">
        <v>31</v>
      </c>
      <c r="D18" s="73" t="str">
        <f>'[1]ГАСТРОНОМИЯ, ВЫПЕЧКА'!$AA$11</f>
        <v>Хлеб ржано-пшеничный</v>
      </c>
      <c r="E18" s="64">
        <f>'[1]ГАСТРОНОМИЯ, ВЫПЕЧКА'!$AA$13</f>
        <v>30</v>
      </c>
      <c r="F18" s="68"/>
      <c r="G18" s="66">
        <f>'[1]ГАСТРОНОМИЯ, ВЫПЕЧКА'!$AC$31</f>
        <v>67.5</v>
      </c>
      <c r="H18" s="66">
        <f>'[1]ГАСТРОНОМИЯ, ВЫПЕЧКА'!$W$31</f>
        <v>2.4</v>
      </c>
      <c r="I18" s="66">
        <f>'[1]ГАСТРОНОМИЯ, ВЫПЕЧКА'!$Y$31</f>
        <v>1.05</v>
      </c>
      <c r="J18" s="66">
        <f>'[1]ГАСТРОНОМИЯ, ВЫПЕЧКА'!$AA$31</f>
        <v>12.6</v>
      </c>
    </row>
    <row r="19" spans="1:10" ht="15.75">
      <c r="A19" s="2"/>
      <c r="B19" s="76" t="s">
        <v>15</v>
      </c>
      <c r="C19" s="62" t="s">
        <v>27</v>
      </c>
      <c r="D19" s="73" t="str">
        <f>'[1]ФРУКТЫ, ОВОЩИ'!$P$11</f>
        <v>Фрукты свежие (яблоки)</v>
      </c>
      <c r="E19" s="64">
        <f>'[1]ФРУКТЫ, ОВОЩИ'!$E$14</f>
        <v>100</v>
      </c>
      <c r="F19" s="74"/>
      <c r="G19" s="66">
        <f>'[1]ФРУКТЫ, ОВОЩИ'!$G$27</f>
        <v>45</v>
      </c>
      <c r="H19" s="66">
        <f>'[1]ФРУКТЫ, ОВОЩИ'!$A$27</f>
        <v>0.4</v>
      </c>
      <c r="I19" s="66">
        <f>'[1]ФРУКТЫ, ОВОЩИ'!$C$27</f>
        <v>0.4</v>
      </c>
      <c r="J19" s="66">
        <f>'[1]ФРУКТЫ, ОВОЩИ'!$E$27</f>
        <v>10.4</v>
      </c>
    </row>
    <row r="20" spans="1:10" ht="31.5">
      <c r="A20" s="2"/>
      <c r="B20" s="44"/>
      <c r="C20" s="62"/>
      <c r="D20" s="73" t="s">
        <v>39</v>
      </c>
      <c r="E20" s="64">
        <f>[1]НАПИТКИ!$P$400</f>
        <v>180</v>
      </c>
      <c r="F20" s="75"/>
      <c r="G20" s="69">
        <f>[1]НАПИТКИ!$R$420</f>
        <v>90</v>
      </c>
      <c r="H20" s="69">
        <f>[1]НАПИТКИ!$L$420</f>
        <v>5.04</v>
      </c>
      <c r="I20" s="69">
        <f>[1]НАПИТКИ!$N$420</f>
        <v>4.5</v>
      </c>
      <c r="J20" s="69">
        <f>[1]НАПИТКИ!$P$420</f>
        <v>7</v>
      </c>
    </row>
    <row r="21" spans="1:10" ht="16.5" thickBot="1">
      <c r="A21" s="2"/>
      <c r="B21" s="39"/>
      <c r="C21" s="23"/>
      <c r="D21" s="40"/>
      <c r="E21" s="14">
        <f>SUM(E13:E20)</f>
        <v>1055</v>
      </c>
      <c r="F21" s="41">
        <v>66.599999999999994</v>
      </c>
      <c r="G21" s="14">
        <f>SUM(G13:G20)</f>
        <v>891.45904761904762</v>
      </c>
      <c r="H21" s="46">
        <f t="shared" ref="H21" si="1">SUM(H13:H20)</f>
        <v>37.519999999999996</v>
      </c>
      <c r="I21" s="46">
        <f t="shared" ref="I21" si="2">SUM(I13:I20)</f>
        <v>34.052285714285716</v>
      </c>
      <c r="J21" s="46">
        <f t="shared" ref="J21" si="3">SUM(J13:J20)</f>
        <v>106.65504761904762</v>
      </c>
    </row>
    <row r="22" spans="1:10" ht="15.75">
      <c r="A22" s="1" t="s">
        <v>24</v>
      </c>
      <c r="B22" s="35" t="s">
        <v>25</v>
      </c>
      <c r="C22" s="57" t="s">
        <v>44</v>
      </c>
      <c r="D22" s="55" t="str">
        <f>'[1]ЯЙЦО, ТВОРОГ, КАШИ'!$E$265</f>
        <v>Сырники из творога</v>
      </c>
      <c r="E22" s="57">
        <f>'[1]ЯЙЦО, ТВОРОГ, КАШИ'!$E$268</f>
        <v>100</v>
      </c>
      <c r="F22" s="51"/>
      <c r="G22" s="59">
        <f>'[1]ЯЙЦО, ТВОРОГ, КАШИ'!$G$287</f>
        <v>191.44444444444446</v>
      </c>
      <c r="H22" s="59">
        <f>'[1]ЯЙЦО, ТВОРОГ, КАШИ'!$A$287</f>
        <v>16.222222222222221</v>
      </c>
      <c r="I22" s="59">
        <f>'[1]ЯЙЦО, ТВОРОГ, КАШИ'!$C$287</f>
        <v>3.4444444444444446</v>
      </c>
      <c r="J22" s="59">
        <f>'[1]ЯЙЦО, ТВОРОГ, КАШИ'!$E$287</f>
        <v>23.777777777777779</v>
      </c>
    </row>
    <row r="23" spans="1:10" ht="15.75">
      <c r="A23" s="2"/>
      <c r="B23" s="35" t="s">
        <v>15</v>
      </c>
      <c r="C23" s="56" t="s">
        <v>45</v>
      </c>
      <c r="D23" s="61" t="str">
        <f>[1]СОУСА!$E$55</f>
        <v>Молоко сгущенное</v>
      </c>
      <c r="E23" s="57">
        <f>[1]СОУСА!$E$58</f>
        <v>30</v>
      </c>
      <c r="F23" s="52"/>
      <c r="G23" s="58">
        <f>[1]СОУСА!$G$77</f>
        <v>96</v>
      </c>
      <c r="H23" s="58">
        <f>[1]СОУСА!$A$77</f>
        <v>2.1</v>
      </c>
      <c r="I23" s="58">
        <f>[1]СОУСА!$C$77</f>
        <v>2.5</v>
      </c>
      <c r="J23" s="58">
        <f>[1]СОУСА!$E$77</f>
        <v>16.600000000000001</v>
      </c>
    </row>
    <row r="24" spans="1:10" ht="16.5" thickBot="1">
      <c r="A24" s="2"/>
      <c r="B24" s="35" t="s">
        <v>23</v>
      </c>
      <c r="C24" s="56" t="s">
        <v>32</v>
      </c>
      <c r="D24" s="54" t="str">
        <f>[1]НАПИТКИ!$P$220</f>
        <v>Сок фруктовый</v>
      </c>
      <c r="E24" s="57">
        <f>[1]НАПИТКИ!$P$223</f>
        <v>200</v>
      </c>
      <c r="F24" s="53"/>
      <c r="G24" s="58">
        <f>[1]НАПИТКИ!$R$241</f>
        <v>24.888888888888889</v>
      </c>
      <c r="H24" s="58">
        <f>[1]НАПИТКИ!$L$241</f>
        <v>2</v>
      </c>
      <c r="I24" s="58">
        <f>[1]НАПИТКИ!$N$241</f>
        <v>0.16666666666666666</v>
      </c>
      <c r="J24" s="58">
        <f>[1]НАПИТКИ!$P$241</f>
        <v>3.7777777777777777</v>
      </c>
    </row>
    <row r="25" spans="1:10" ht="15.75" thickBot="1">
      <c r="A25" s="3"/>
      <c r="B25" s="20"/>
      <c r="C25" s="21"/>
      <c r="D25" s="22"/>
      <c r="E25" s="28">
        <f>SUM(E22:E24)</f>
        <v>330</v>
      </c>
      <c r="F25" s="29">
        <v>33.799999999999997</v>
      </c>
      <c r="G25" s="30">
        <f>SUM(G22:G24)</f>
        <v>312.33333333333337</v>
      </c>
      <c r="H25" s="29">
        <f>SUM(H22:H24)</f>
        <v>20.322222222222223</v>
      </c>
      <c r="I25" s="29">
        <f>SUM(I22:I24)</f>
        <v>6.1111111111111116</v>
      </c>
      <c r="J25" s="31">
        <f>SUM(J22:J24)</f>
        <v>44.155555555555559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2022-01-30T17:00:27Z</dcterms:modified>
</cp:coreProperties>
</file>