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D10"/>
  <c r="G23" l="1"/>
  <c r="G22"/>
  <c r="J23"/>
  <c r="I23"/>
  <c r="H23"/>
  <c r="H25" s="1"/>
  <c r="J22"/>
  <c r="J25" s="1"/>
  <c r="I22"/>
  <c r="H22"/>
  <c r="E23"/>
  <c r="E22"/>
  <c r="D23"/>
  <c r="D22"/>
  <c r="J19"/>
  <c r="I19"/>
  <c r="H19"/>
  <c r="J18"/>
  <c r="I18"/>
  <c r="H18"/>
  <c r="J17"/>
  <c r="I17"/>
  <c r="H17"/>
  <c r="J16"/>
  <c r="I16"/>
  <c r="H16"/>
  <c r="J15"/>
  <c r="J21" s="1"/>
  <c r="I15"/>
  <c r="H15"/>
  <c r="J14"/>
  <c r="I14"/>
  <c r="H14"/>
  <c r="J13"/>
  <c r="I13"/>
  <c r="H13"/>
  <c r="H21" s="1"/>
  <c r="G19"/>
  <c r="G18"/>
  <c r="G17"/>
  <c r="G16"/>
  <c r="G15"/>
  <c r="G21" s="1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I21"/>
  <c r="G25"/>
  <c r="E25" l="1"/>
  <c r="E21"/>
  <c r="I12"/>
  <c r="E12"/>
  <c r="J12"/>
  <c r="H12"/>
  <c r="G12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<sst xmlns="http://schemas.openxmlformats.org/spreadsheetml/2006/main" count="52" uniqueCount="47">
  <si>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</si>
  <si>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</si>
  <si>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</si>
  <si>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</si>
  <si>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</si>
  <si>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</si>
  <si>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</si>
  <si>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</si>
  <si>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</si>
  <si>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</si>
  <si>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</si>
  <si>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</si>
  <si>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</si>
  <si>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</si>
  <si>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</si>
  <si>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</si>
  <si>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</si>
  <si>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</si>
  <si>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</si>
  <si>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</si>
  <si>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</si>
  <si>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</si>
  <si>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</si>
  <si>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</si>
  <si>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</si>
  <si>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</si>
  <si>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</si>
  <si>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</si>
  <si>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</si>
  <si>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</si>
  <si>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</si>
  <si>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</si>
  <si>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</si>
  <si>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</si>
  <si>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</si>
  <si>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</si>
  <si>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</si>
  <si>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</si>
  <si>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</si>
  <si>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</si>
  <si>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</si>
  <si>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10.1-200</t>
  </si>
  <si>
    <t>Снежок м.д.ж. 2,5% в индивид. пластиковом стакане</t>
  </si>
  <si>
    <t>16.1-100</t>
  </si>
  <si>
    <t>булочное</t>
  </si>
  <si>
    <t>кисломол.</t>
  </si>
  <si>
    <t>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</si>
</sst>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10" fillId="4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25</v>
      </c>
      <c r="C1" s="76"/>
      <c r="D1" s="77"/>
      <c r="E1" t="s">
        <v>17</v>
      </c>
      <c r="F1" s="8"/>
      <c r="I1" t="s">
        <v>22</v>
      </c>
      <c r="J1" s="7">
        <v>44697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46</v>
      </c>
      <c r="B4" s="36" t="s">
        <v>11</v>
      </c>
      <c r="C4" s="9" t="s">
        <v>37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>
        <v>96.72</v>
      </c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40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35</v>
      </c>
      <c r="D6" s="68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26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>
      <c r="A9" s="2"/>
      <c r="B9" s="36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74" t="s">
        <v>44</v>
      </c>
      <c r="C10" s="9" t="s">
        <v>32</v>
      </c>
      <c r="D10" s="10" t="str">
        <f>'[2]ГАСТРОНОМИЯ, ВЫПЕЧКА'!$E$223</f>
        <v>Кондитерское изделие (печенье сахарное)</v>
      </c>
      <c r="E10" s="11">
        <f>'[2]ГАСТРОНОМИЯ, ВЫПЕЧКА'!$E$226</f>
        <v>25</v>
      </c>
      <c r="F10" s="13"/>
      <c r="G10" s="15">
        <f>'[2]ГАСТРОНОМИЯ, ВЫПЕЧКА'!$G$244</f>
        <v>106.2</v>
      </c>
      <c r="H10" s="15">
        <f>'[2]ГАСТРОНОМИЯ, ВЫПЕЧКА'!$A$244</f>
        <v>1.6</v>
      </c>
      <c r="I10" s="15">
        <f>'[2]ГАСТРОНОМИЯ, ВЫПЕЧКА'!$C$244</f>
        <v>3.3</v>
      </c>
      <c r="J10" s="15">
        <f>'[2]ГАСТРОНОМИЯ, ВЫПЕЧКА'!$E$244</f>
        <v>17.2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590</v>
      </c>
      <c r="F12" s="18"/>
      <c r="G12" s="19">
        <f>SUM(G4:G11)</f>
        <v>638.81647058823535</v>
      </c>
      <c r="H12" s="45">
        <f>SUM(H4:H11)</f>
        <v>20.771764705882358</v>
      </c>
      <c r="I12" s="45">
        <f t="shared" ref="I12:J12" si="0">SUM(I4:I11)</f>
        <v>28.058823529411761</v>
      </c>
      <c r="J12" s="45">
        <f t="shared" si="0"/>
        <v>75.675294117647056</v>
      </c>
    </row>
    <row r="13" spans="1:10" ht="15.75">
      <c r="A13" s="2" t="s">
        <v>10</v>
      </c>
      <c r="B13" s="42" t="s">
        <v>11</v>
      </c>
      <c r="C13" s="57" t="s">
        <v>33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12">
        <v>97.26</v>
      </c>
      <c r="G13" s="60">
        <f>'[1]ФРУКТЫ, ОВОЩИ'!$G$282</f>
        <v>33.200000000000003</v>
      </c>
      <c r="H13" s="60">
        <f>'[1]ФРУКТЫ, ОВОЩИ'!$A$282</f>
        <v>0.5</v>
      </c>
      <c r="I13" s="60">
        <f>'[1]ФРУКТЫ, ОВОЩИ'!$C$282</f>
        <v>2.7</v>
      </c>
      <c r="J13" s="60">
        <f>'[1]ФРУКТЫ, ОВОЩИ'!$E$282</f>
        <v>1.5</v>
      </c>
    </row>
    <row r="14" spans="1:10" ht="15.75">
      <c r="A14" s="2"/>
      <c r="B14" s="43" t="s">
        <v>12</v>
      </c>
      <c r="C14" s="57" t="s">
        <v>41</v>
      </c>
      <c r="D14" s="61" t="str">
        <f>[1]СУПЫ!$E$11</f>
        <v>Свекольник</v>
      </c>
      <c r="E14" s="59">
        <f>[1]СУПЫ!$E$14</f>
        <v>200</v>
      </c>
      <c r="F14" s="62"/>
      <c r="G14" s="63">
        <f>[1]СУПЫ!$G$30</f>
        <v>81.12</v>
      </c>
      <c r="H14" s="63">
        <f>[1]СУПЫ!$A$30</f>
        <v>1.8</v>
      </c>
      <c r="I14" s="63">
        <f>[1]СУПЫ!$C$30</f>
        <v>4.0999999999999996</v>
      </c>
      <c r="J14" s="63">
        <f>[1]СУПЫ!$E$30</f>
        <v>9.3000000000000007</v>
      </c>
    </row>
    <row r="15" spans="1:10" ht="15.75">
      <c r="A15" s="2"/>
      <c r="B15" s="43" t="s">
        <v>13</v>
      </c>
      <c r="C15" s="57" t="s">
        <v>38</v>
      </c>
      <c r="D15" s="69" t="s">
        <v>36</v>
      </c>
      <c r="E15" s="59">
        <f>'[1]МЯСО, РЫБА'!$E$140</f>
        <v>90</v>
      </c>
      <c r="F15" s="62"/>
      <c r="G15" s="70">
        <f>'[1]МЯСО, РЫБА'!$G$156</f>
        <v>225.6</v>
      </c>
      <c r="H15" s="70">
        <f>'[1]МЯСО, РЫБА'!$A$156</f>
        <v>13.4</v>
      </c>
      <c r="I15" s="70">
        <f>'[1]МЯСО, РЫБА'!$C$156</f>
        <v>11.2</v>
      </c>
      <c r="J15" s="70">
        <f>'[1]МЯСО, РЫБА'!$E$156</f>
        <v>17.7</v>
      </c>
    </row>
    <row r="16" spans="1:10" ht="15.75">
      <c r="A16" s="2"/>
      <c r="B16" s="43" t="s">
        <v>14</v>
      </c>
      <c r="C16" s="64" t="s">
        <v>39</v>
      </c>
      <c r="D16" s="71" t="str">
        <f>[1]ГАРНИРЫ!$E$182</f>
        <v>Рагу из овощей</v>
      </c>
      <c r="E16" s="72">
        <f>[1]ГАРНИРЫ!$E$185</f>
        <v>150</v>
      </c>
      <c r="F16" s="62"/>
      <c r="G16" s="63">
        <f>[1]ГАРНИРЫ!$G$205</f>
        <v>159</v>
      </c>
      <c r="H16" s="63">
        <f>[1]ГАРНИРЫ!$A$205</f>
        <v>2.2999999999999998</v>
      </c>
      <c r="I16" s="63">
        <f>[1]ГАРНИРЫ!$C$205</f>
        <v>8</v>
      </c>
      <c r="J16" s="63">
        <f>[1]ГАРНИРЫ!$E$205</f>
        <v>19.399999999999999</v>
      </c>
    </row>
    <row r="17" spans="1:10" ht="15.75">
      <c r="A17" s="2"/>
      <c r="B17" s="43" t="s">
        <v>23</v>
      </c>
      <c r="C17" s="57" t="s">
        <v>34</v>
      </c>
      <c r="D17" s="65" t="str">
        <f>[1]НАПИТКИ!$P$220</f>
        <v>Сок фруктовый</v>
      </c>
      <c r="E17" s="59">
        <f>[1]НАПИТКИ!$P$223</f>
        <v>200</v>
      </c>
      <c r="F17" s="62"/>
      <c r="G17" s="60">
        <f>[1]НАПИТКИ!$R$241</f>
        <v>24.888888888888889</v>
      </c>
      <c r="H17" s="60">
        <f>[1]НАПИТКИ!$L$241</f>
        <v>2</v>
      </c>
      <c r="I17" s="60">
        <f>[1]НАПИТКИ!$N$241</f>
        <v>0.16666666666666666</v>
      </c>
      <c r="J17" s="60">
        <f>[1]НАПИТКИ!$P$241</f>
        <v>3.7777777777777777</v>
      </c>
    </row>
    <row r="18" spans="1:10" ht="15.75">
      <c r="A18" s="2"/>
      <c r="B18" s="43" t="s">
        <v>19</v>
      </c>
      <c r="C18" s="57" t="s">
        <v>29</v>
      </c>
      <c r="D18" s="65" t="str">
        <f>'[1]ГАСТРОНОМИЯ, ВЫПЕЧКА'!$AA$52</f>
        <v>Хлеб пшеничный</v>
      </c>
      <c r="E18" s="59">
        <f>'[1]ГАСТРОНОМИЯ, ВЫПЕЧКА'!$AA$54</f>
        <v>45</v>
      </c>
      <c r="F18" s="62"/>
      <c r="G18" s="60">
        <f>'[1]ГАСТРОНОМИЯ, ВЫПЕЧКА'!$AC$72</f>
        <v>109.28571428571429</v>
      </c>
      <c r="H18" s="60">
        <f>'[1]ГАСТРОНОМИЯ, ВЫПЕЧКА'!$W$72</f>
        <v>3.5999999999999996</v>
      </c>
      <c r="I18" s="60">
        <f>'[1]ГАСТРОНОМИЯ, ВЫПЕЧКА'!$Y$72</f>
        <v>0.51428571428571423</v>
      </c>
      <c r="J18" s="60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30</v>
      </c>
      <c r="D19" s="65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6"/>
      <c r="G19" s="60">
        <f>'[1]ГАСТРОНОМИЯ, ВЫПЕЧКА'!$AC$31</f>
        <v>67.5</v>
      </c>
      <c r="H19" s="60">
        <f>'[1]ГАСТРОНОМИЯ, ВЫПЕЧКА'!$W$31</f>
        <v>2.4</v>
      </c>
      <c r="I19" s="60">
        <f>'[1]ГАСТРОНОМИЯ, ВЫПЕЧКА'!$Y$31</f>
        <v>1.05</v>
      </c>
      <c r="J19" s="60">
        <f>'[1]ГАСТРОНОМИЯ, ВЫПЕЧКА'!$AA$31</f>
        <v>12.6</v>
      </c>
    </row>
    <row r="20" spans="1:10" ht="15.75">
      <c r="A20" s="2"/>
      <c r="B20" s="44"/>
      <c r="C20" s="57"/>
      <c r="D20" s="65"/>
      <c r="E20" s="59"/>
      <c r="F20" s="67"/>
      <c r="G20" s="63"/>
      <c r="H20" s="63"/>
      <c r="I20" s="63"/>
      <c r="J20" s="63"/>
    </row>
    <row r="21" spans="1:10" ht="16.5" thickBot="1">
      <c r="A21" s="2"/>
      <c r="B21" s="39"/>
      <c r="C21" s="23"/>
      <c r="D21" s="40"/>
      <c r="E21" s="14">
        <f>SUM(E13:E20)</f>
        <v>775</v>
      </c>
      <c r="F21" s="41"/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73" t="s">
        <v>44</v>
      </c>
      <c r="C22" s="51" t="s">
        <v>43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>
        <v>82.54</v>
      </c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6.5" thickBot="1">
      <c r="A23" s="2"/>
      <c r="B23" s="35" t="s">
        <v>23</v>
      </c>
      <c r="C23" s="51" t="s">
        <v>31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73" t="s">
        <v>45</v>
      </c>
      <c r="C24" s="51"/>
      <c r="D24" s="50" t="s">
        <v>42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/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2022-05-16T09:27:43Z</dcterms:modified>
</cp:coreProperties>
</file>