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I12"/>
  <c r="H12"/>
  <c r="G15"/>
  <c r="G14"/>
  <c r="G12"/>
  <c r="E17"/>
  <c r="E16"/>
  <c r="E15"/>
  <c r="E14"/>
  <c r="E12"/>
  <c r="E11"/>
  <c r="D17"/>
  <c r="D16"/>
  <c r="D15"/>
  <c r="D14"/>
  <c r="D12"/>
  <c r="J6"/>
  <c r="I6"/>
  <c r="H6"/>
  <c r="G6"/>
  <c r="E9"/>
  <c r="E8"/>
  <c r="E7"/>
  <c r="E6"/>
  <c r="E5"/>
  <c r="E4"/>
  <c r="D9"/>
  <c r="D8"/>
  <c r="D6"/>
  <c r="D4"/>
  <c r="G22" l="1"/>
  <c r="I22"/>
  <c r="E22"/>
  <c r="G18"/>
  <c r="G1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<sst xmlns="http://schemas.openxmlformats.org/spreadsheetml/2006/main" count="53" uniqueCount="49">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</sst>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2" fontId="9" fillId="3" borderId="15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8" fillId="3" borderId="14" xfId="1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Protection="1">
      <protection locked="0"/>
    </xf>
    <xf numFmtId="164" fontId="8" fillId="3" borderId="14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0" fontId="9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3" fillId="0" borderId="16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3" xfId="0" applyFont="1" applyFill="1" applyBorder="1"/>
    <xf numFmtId="0" fontId="0" fillId="0" borderId="19" xfId="0" applyBorder="1"/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5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2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25</v>
      </c>
      <c r="C1" s="72"/>
      <c r="D1" s="73"/>
      <c r="E1" t="s">
        <v>17</v>
      </c>
      <c r="F1" s="7"/>
      <c r="I1" t="s">
        <v>22</v>
      </c>
      <c r="J1" s="6">
        <v>44825</v>
      </c>
    </row>
    <row r="2" spans="1:10" ht="7.5" customHeight="1" thickBot="1"/>
    <row r="3" spans="1:10">
      <c r="A3" s="3" t="s">
        <v>1</v>
      </c>
      <c r="B3" s="3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>
      <c r="A4" s="74" t="s">
        <v>40</v>
      </c>
      <c r="B4" s="33" t="s">
        <v>11</v>
      </c>
      <c r="C4" s="8" t="s">
        <v>35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>
        <v>95.26</v>
      </c>
      <c r="G4" s="14">
        <v>91</v>
      </c>
      <c r="H4" s="14">
        <v>5.7</v>
      </c>
      <c r="I4" s="14">
        <v>7.5</v>
      </c>
      <c r="J4" s="14">
        <v>0.1</v>
      </c>
    </row>
    <row r="5" spans="1:10" ht="15.75">
      <c r="A5" s="1"/>
      <c r="B5" s="34" t="s">
        <v>9</v>
      </c>
      <c r="C5" s="10" t="s">
        <v>36</v>
      </c>
      <c r="D5" s="42" t="s">
        <v>41</v>
      </c>
      <c r="E5" s="10">
        <f>'[1]ЯЙЦО, ТВОРОГ, КАШИ'!$E$226</f>
        <v>200</v>
      </c>
      <c r="F5" s="11"/>
      <c r="G5" s="15">
        <v>150.30000000000001</v>
      </c>
      <c r="H5" s="15">
        <v>6</v>
      </c>
      <c r="I5" s="15">
        <v>6.3</v>
      </c>
      <c r="J5" s="15">
        <v>23</v>
      </c>
    </row>
    <row r="6" spans="1:10" ht="15.75">
      <c r="A6" s="1"/>
      <c r="B6" s="33" t="s">
        <v>23</v>
      </c>
      <c r="C6" s="8" t="s">
        <v>32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>
      <c r="A7" s="1"/>
      <c r="B7" s="33" t="s">
        <v>15</v>
      </c>
      <c r="C7" s="8" t="s">
        <v>43</v>
      </c>
      <c r="D7" s="9" t="s">
        <v>42</v>
      </c>
      <c r="E7" s="10">
        <f>'[1]ФРУКТЫ, ОВОЩИ'!$E$14</f>
        <v>100</v>
      </c>
      <c r="F7" s="11"/>
      <c r="G7" s="14">
        <v>54</v>
      </c>
      <c r="H7" s="14">
        <v>1.3</v>
      </c>
      <c r="I7" s="14">
        <v>0.3</v>
      </c>
      <c r="J7" s="14">
        <v>12.1</v>
      </c>
    </row>
    <row r="8" spans="1:10" ht="15.75">
      <c r="A8" s="1"/>
      <c r="B8" s="35" t="s">
        <v>18</v>
      </c>
      <c r="C8" s="8" t="s">
        <v>26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2"/>
      <c r="G8" s="14">
        <v>73</v>
      </c>
      <c r="H8" s="14">
        <v>0.3</v>
      </c>
      <c r="I8" s="14">
        <v>0</v>
      </c>
      <c r="J8" s="14">
        <v>17</v>
      </c>
    </row>
    <row r="9" spans="1:10" ht="16.5" thickBot="1">
      <c r="A9" s="1"/>
      <c r="B9" s="33" t="s">
        <v>18</v>
      </c>
      <c r="C9" s="8" t="s">
        <v>27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5.75" thickBot="1">
      <c r="A10" s="1"/>
      <c r="B10" s="57"/>
      <c r="C10" s="16"/>
      <c r="D10" s="58"/>
      <c r="E10" s="30">
        <v>630</v>
      </c>
      <c r="F10" s="17"/>
      <c r="G10" s="28">
        <f>SUM(G4:G9)</f>
        <v>466.90000000000003</v>
      </c>
      <c r="H10" s="59">
        <v>14.6</v>
      </c>
      <c r="I10" s="59">
        <v>14.8</v>
      </c>
      <c r="J10" s="60">
        <v>74.599999999999994</v>
      </c>
    </row>
    <row r="11" spans="1:10" ht="31.5">
      <c r="A11" s="74" t="s">
        <v>10</v>
      </c>
      <c r="B11" s="39" t="s">
        <v>11</v>
      </c>
      <c r="C11" s="43" t="s">
        <v>45</v>
      </c>
      <c r="D11" s="44" t="s">
        <v>44</v>
      </c>
      <c r="E11" s="45">
        <f>'[1]ФРУКТЫ, ОВОЩИ'!$E$138</f>
        <v>60</v>
      </c>
      <c r="F11" s="46">
        <v>95.52</v>
      </c>
      <c r="G11" s="47">
        <v>67.2</v>
      </c>
      <c r="H11" s="47">
        <v>0.9</v>
      </c>
      <c r="I11" s="47">
        <v>4.4000000000000004</v>
      </c>
      <c r="J11" s="47">
        <v>5.7</v>
      </c>
    </row>
    <row r="12" spans="1:10" ht="15.75">
      <c r="A12" s="1"/>
      <c r="B12" s="40" t="s">
        <v>12</v>
      </c>
      <c r="C12" s="43" t="s">
        <v>31</v>
      </c>
      <c r="D12" s="48" t="str">
        <f>[1]СУПЫ!$E$262</f>
        <v>Суп картофельный с бобовыми (горох)</v>
      </c>
      <c r="E12" s="45">
        <f>[1]СУПЫ!$E$265</f>
        <v>200</v>
      </c>
      <c r="F12" s="49"/>
      <c r="G12" s="50">
        <f>[1]СУПЫ!$G$283</f>
        <v>98.9</v>
      </c>
      <c r="H12" s="50">
        <f>[1]СУПЫ!$A$283</f>
        <v>4.5999999999999996</v>
      </c>
      <c r="I12" s="50">
        <f>[1]СУПЫ!$C$283</f>
        <v>3.3</v>
      </c>
      <c r="J12" s="50">
        <f>[1]СУПЫ!$E$283</f>
        <v>12.6</v>
      </c>
    </row>
    <row r="13" spans="1:10" ht="15.75">
      <c r="A13" s="1"/>
      <c r="B13" s="40" t="s">
        <v>13</v>
      </c>
      <c r="C13" s="51" t="s">
        <v>46</v>
      </c>
      <c r="D13" s="52" t="s">
        <v>47</v>
      </c>
      <c r="E13" s="56" t="s">
        <v>48</v>
      </c>
      <c r="F13" s="49"/>
      <c r="G13" s="50">
        <v>119.7</v>
      </c>
      <c r="H13" s="50">
        <v>9.6999999999999993</v>
      </c>
      <c r="I13" s="50">
        <v>6.8</v>
      </c>
      <c r="J13" s="50">
        <v>4.2</v>
      </c>
    </row>
    <row r="14" spans="1:10" ht="15.75">
      <c r="A14" s="1"/>
      <c r="B14" s="40" t="s">
        <v>14</v>
      </c>
      <c r="C14" s="51" t="s">
        <v>30</v>
      </c>
      <c r="D14" s="55" t="str">
        <f>[1]ГАРНИРЫ!$E$269</f>
        <v>Картофель отварной</v>
      </c>
      <c r="E14" s="56">
        <f>[1]ГАРНИРЫ!$E$272</f>
        <v>150</v>
      </c>
      <c r="F14" s="49"/>
      <c r="G14" s="50">
        <f>[1]ГАРНИРЫ!$G$289</f>
        <v>137.19999999999999</v>
      </c>
      <c r="H14" s="50">
        <f>[1]ГАРНИРЫ!$A$289</f>
        <v>2.8</v>
      </c>
      <c r="I14" s="50">
        <f>[1]ГАРНИРЫ!$C$289</f>
        <v>4.8</v>
      </c>
      <c r="J14" s="50">
        <f>[1]ГАРНИРЫ!$E$289</f>
        <v>24.6</v>
      </c>
    </row>
    <row r="15" spans="1:10" ht="15.75">
      <c r="A15" s="1"/>
      <c r="B15" s="40" t="s">
        <v>23</v>
      </c>
      <c r="C15" s="43" t="s">
        <v>33</v>
      </c>
      <c r="D15" s="53" t="str">
        <f>[1]НАПИТКИ!$P$308</f>
        <v>Компот из смеси сухофруктов</v>
      </c>
      <c r="E15" s="45">
        <f>[1]НАПИТКИ!$P$311</f>
        <v>200</v>
      </c>
      <c r="F15" s="49"/>
      <c r="G15" s="47">
        <f>[1]НАПИТКИ!$R$331</f>
        <v>111.73333333333333</v>
      </c>
      <c r="H15" s="47">
        <f>[1]НАПИТКИ!$L$331</f>
        <v>0.48000000000000004</v>
      </c>
      <c r="I15" s="47">
        <f>[1]НАПИТКИ!$N$331</f>
        <v>0</v>
      </c>
      <c r="J15" s="47">
        <f>[1]НАПИТКИ!$P$331</f>
        <v>27.333333333333332</v>
      </c>
    </row>
    <row r="16" spans="1:10" ht="15.75">
      <c r="A16" s="1"/>
      <c r="B16" s="40" t="s">
        <v>19</v>
      </c>
      <c r="C16" s="43" t="s">
        <v>28</v>
      </c>
      <c r="D16" s="53" t="str">
        <f>'[1]ГАСТРОНОМИЯ, ВЫПЕЧКА'!$AA$52</f>
        <v>Хлеб пшеничный</v>
      </c>
      <c r="E16" s="45">
        <f>'[1]ГАСТРОНОМИЯ, ВЫПЕЧКА'!$AA$54</f>
        <v>45</v>
      </c>
      <c r="F16" s="49"/>
      <c r="G16" s="47">
        <v>93.9</v>
      </c>
      <c r="H16" s="47">
        <v>0.4</v>
      </c>
      <c r="I16" s="47">
        <v>0.1</v>
      </c>
      <c r="J16" s="47">
        <v>21.9</v>
      </c>
    </row>
    <row r="17" spans="1:10" ht="15.75">
      <c r="A17" s="1"/>
      <c r="B17" s="40" t="s">
        <v>16</v>
      </c>
      <c r="C17" s="43" t="s">
        <v>29</v>
      </c>
      <c r="D17" s="53" t="str">
        <f>'[1]ГАСТРОНОМИЯ, ВЫПЕЧКА'!$AA$11</f>
        <v>Хлеб ржано-пшеничный</v>
      </c>
      <c r="E17" s="45">
        <f>'[1]ГАСТРОНОМИЯ, ВЫПЕЧКА'!$AA$13</f>
        <v>30</v>
      </c>
      <c r="F17" s="54"/>
      <c r="G17" s="47">
        <v>52.5</v>
      </c>
      <c r="H17" s="47">
        <v>1.5</v>
      </c>
      <c r="I17" s="47">
        <v>1.1000000000000001</v>
      </c>
      <c r="J17" s="47">
        <v>10.1</v>
      </c>
    </row>
    <row r="18" spans="1:10" ht="16.5" thickBot="1">
      <c r="A18" s="1"/>
      <c r="B18" s="36"/>
      <c r="C18" s="21"/>
      <c r="D18" s="37"/>
      <c r="E18" s="13">
        <v>710</v>
      </c>
      <c r="F18" s="38"/>
      <c r="G18" s="13">
        <f>SUM(G11:G17)</f>
        <v>681.13333333333333</v>
      </c>
      <c r="H18" s="41">
        <v>20.399999999999999</v>
      </c>
      <c r="I18" s="41">
        <v>20.399999999999999</v>
      </c>
      <c r="J18" s="41">
        <v>106.3</v>
      </c>
    </row>
    <row r="19" spans="1:10" ht="15.75">
      <c r="A19" s="74" t="s">
        <v>24</v>
      </c>
      <c r="B19" s="32" t="s">
        <v>39</v>
      </c>
      <c r="C19" s="63" t="s">
        <v>37</v>
      </c>
      <c r="D19" s="69" t="str">
        <f>'[1]ЯЙЦО, ТВОРОГ, КАШИ'!$AL$96</f>
        <v>Запеканка из творога</v>
      </c>
      <c r="E19" s="63">
        <f>'[1]ЯЙЦО, ТВОРОГ, КАШИ'!$AL$99</f>
        <v>100</v>
      </c>
      <c r="F19" s="64"/>
      <c r="G19" s="68">
        <v>114.7</v>
      </c>
      <c r="H19" s="68">
        <v>8.8000000000000007</v>
      </c>
      <c r="I19" s="68">
        <v>4.0999999999999996</v>
      </c>
      <c r="J19" s="68">
        <v>31.3</v>
      </c>
    </row>
    <row r="20" spans="1:10" ht="15.75">
      <c r="A20" s="1"/>
      <c r="B20" s="32"/>
      <c r="C20" s="61" t="s">
        <v>34</v>
      </c>
      <c r="D20" s="70" t="str">
        <f>[1]СОУСА!$E$55</f>
        <v>Молоко сгущенное</v>
      </c>
      <c r="E20" s="63">
        <f>[1]СОУСА!$E$58</f>
        <v>30</v>
      </c>
      <c r="F20" s="66"/>
      <c r="G20" s="65">
        <f>[1]СОУСА!$G$77</f>
        <v>96</v>
      </c>
      <c r="H20" s="65">
        <f>[1]СОУСА!$A$77</f>
        <v>2.1</v>
      </c>
      <c r="I20" s="65">
        <f>[1]СОУСА!$C$77</f>
        <v>2.5</v>
      </c>
      <c r="J20" s="65">
        <f>[1]СОУСА!$E$77</f>
        <v>16.600000000000001</v>
      </c>
    </row>
    <row r="21" spans="1:10" ht="16.5" thickBot="1">
      <c r="A21" s="1"/>
      <c r="B21" s="32" t="s">
        <v>23</v>
      </c>
      <c r="C21" s="61" t="s">
        <v>38</v>
      </c>
      <c r="D21" s="62" t="str">
        <f>[1]НАПИТКИ!$P$175</f>
        <v>Напиток из шиповника</v>
      </c>
      <c r="E21" s="63">
        <f>[1]НАПИТКИ!$P$178</f>
        <v>200</v>
      </c>
      <c r="F21" s="67">
        <v>82.54</v>
      </c>
      <c r="G21" s="68">
        <f>[1]НАПИТКИ!$R$198</f>
        <v>94.933333333333337</v>
      </c>
      <c r="H21" s="68">
        <f>[1]НАПИТКИ!$L$198</f>
        <v>0.67999999999999994</v>
      </c>
      <c r="I21" s="68">
        <f>[1]НАПИТКИ!$N$198</f>
        <v>0</v>
      </c>
      <c r="J21" s="68">
        <f>[1]НАПИТКИ!$P$198</f>
        <v>23.066666666666666</v>
      </c>
    </row>
    <row r="22" spans="1:10" ht="15.75" thickBot="1">
      <c r="A22" s="2"/>
      <c r="B22" s="18"/>
      <c r="C22" s="19"/>
      <c r="D22" s="20"/>
      <c r="E22" s="26">
        <f>SUM(E19:E21)</f>
        <v>330</v>
      </c>
      <c r="F22" s="27"/>
      <c r="G22" s="28">
        <f>SUM(G19:G21)</f>
        <v>305.63333333333333</v>
      </c>
      <c r="H22" s="27">
        <v>11.5</v>
      </c>
      <c r="I22" s="27">
        <f>SUM(I19:I21)</f>
        <v>6.6</v>
      </c>
      <c r="J22" s="29">
        <v>71</v>
      </c>
    </row>
    <row r="23" spans="1:10" ht="15.75" thickBot="1">
      <c r="A23" s="2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2022-09-18T19:54:25Z</dcterms:modified>
</cp:coreProperties>
</file>