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3"/>
  <c r="H23"/>
  <c r="J22"/>
  <c r="I22"/>
  <c r="H22"/>
  <c r="I21"/>
  <c r="H21"/>
  <c r="G24"/>
  <c r="G22"/>
  <c r="E23"/>
  <c r="E22"/>
  <c r="E24" s="1"/>
  <c r="E21"/>
  <c r="D23"/>
  <c r="D22"/>
  <c r="D21"/>
  <c r="J17"/>
  <c r="I17"/>
  <c r="H17"/>
  <c r="J16"/>
  <c r="J15"/>
  <c r="I15"/>
  <c r="J14"/>
  <c r="I14"/>
  <c r="H14"/>
  <c r="I13"/>
  <c r="H13"/>
  <c r="H20" s="1"/>
  <c r="G17"/>
  <c r="G16"/>
  <c r="G15"/>
  <c r="G14"/>
  <c r="E19"/>
  <c r="E18"/>
  <c r="E17"/>
  <c r="E16"/>
  <c r="E15"/>
  <c r="E14"/>
  <c r="E13"/>
  <c r="D19"/>
  <c r="D18"/>
  <c r="D17"/>
  <c r="D16"/>
  <c r="D15"/>
  <c r="D14"/>
  <c r="E8"/>
  <c r="E7"/>
  <c r="E6"/>
  <c r="E5"/>
  <c r="E4"/>
  <c r="D8"/>
  <c r="D7"/>
  <c r="D6"/>
  <c r="D5"/>
  <c r="H24"/>
  <c r="I24" l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<sst xmlns="http://schemas.openxmlformats.org/spreadsheetml/2006/main" count="49" uniqueCount="45">
  <si>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</si>
  <si>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</si>
  <si>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</si>
  <si>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</si>
  <si>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</si>
  <si>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</si>
  <si>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</si>
  <si>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</si>
  <si>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</si>
  <si>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</si>
  <si>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</si>
  <si>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</si>
  <si>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</si>
  <si>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</si>
  <si>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</si>
  <si>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</si>
  <si>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</si>
  <si>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</si>
  <si>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</si>
  <si>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</si>
  <si>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</si>
  <si>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</si>
  <si>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</si>
  <si>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</si>
  <si>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</si>
  <si>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</si>
  <si>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</si>
  <si>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</si>
  <si>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</si>
  <si>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</si>
  <si>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16.4-80</t>
  </si>
  <si>
    <t>Кондитерское изделие (халва) в индивид. упаковке</t>
  </si>
  <si>
    <t>выпечка</t>
  </si>
  <si>
    <t>12.13-240</t>
  </si>
  <si>
    <t>5.3-200</t>
  </si>
  <si>
    <t>2.2-60</t>
  </si>
  <si>
    <t>10.8-200</t>
  </si>
  <si>
    <t>12.8-90</t>
  </si>
  <si>
    <t>13.8-150</t>
  </si>
  <si>
    <t>5.7-200</t>
  </si>
  <si>
    <t>5.9-200</t>
  </si>
  <si>
    <t>фрукты</t>
  </si>
  <si>
    <t>3.5-60</t>
  </si>
  <si>
    <t>Салат из моркови</t>
  </si>
  <si>
    <t>Овощи натуральные свежие (огурцы)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</si>
</sst>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5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16</v>
      </c>
      <c r="F1" s="8"/>
      <c r="I1" t="s">
        <v>21</v>
      </c>
      <c r="J1" s="7">
        <v>44845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2">
        <v>95.26</v>
      </c>
      <c r="G4" s="15">
        <v>73.5</v>
      </c>
      <c r="H4" s="15">
        <v>0.6</v>
      </c>
      <c r="I4" s="15">
        <v>4.4000000000000004</v>
      </c>
      <c r="J4" s="15">
        <v>5.4</v>
      </c>
    </row>
    <row r="5" spans="1:10" ht="15.75">
      <c r="A5" s="2"/>
      <c r="B5" s="41" t="s">
        <v>9</v>
      </c>
      <c r="C5" s="9" t="s">
        <v>33</v>
      </c>
      <c r="D5" s="50" t="str">
        <f>'[1]МЯСО, РЫБА'!$E$499</f>
        <v>Плов из птицы</v>
      </c>
      <c r="E5" s="11">
        <f>'[1]МЯСО, РЫБА'!$E$502</f>
        <v>240</v>
      </c>
      <c r="F5" s="12"/>
      <c r="G5" s="16">
        <v>195.6</v>
      </c>
      <c r="H5" s="16">
        <v>10.1</v>
      </c>
      <c r="I5" s="16">
        <v>9.5</v>
      </c>
      <c r="J5" s="16">
        <v>19.600000000000001</v>
      </c>
    </row>
    <row r="6" spans="1:10" ht="15.75">
      <c r="A6" s="2"/>
      <c r="B6" s="40" t="s">
        <v>22</v>
      </c>
      <c r="C6" s="9" t="s">
        <v>34</v>
      </c>
      <c r="D6" s="50" t="str">
        <f>[1]НАПИТКИ!$P$89</f>
        <v>Какао с молоком</v>
      </c>
      <c r="E6" s="11">
        <f>[1]НАПИТКИ!$P$92</f>
        <v>200</v>
      </c>
      <c r="F6" s="12"/>
      <c r="G6" s="16">
        <v>87.6</v>
      </c>
      <c r="H6" s="16">
        <v>1.5</v>
      </c>
      <c r="I6" s="16">
        <v>0.4</v>
      </c>
      <c r="J6" s="16">
        <v>17</v>
      </c>
    </row>
    <row r="7" spans="1:10" ht="15.75">
      <c r="A7" s="2"/>
      <c r="B7" s="42" t="s">
        <v>17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v>73</v>
      </c>
      <c r="H7" s="15">
        <v>0.3</v>
      </c>
      <c r="I7" s="15">
        <v>0</v>
      </c>
      <c r="J7" s="15">
        <v>17</v>
      </c>
    </row>
    <row r="8" spans="1:10" ht="15.75">
      <c r="A8" s="2"/>
      <c r="B8" s="40" t="s">
        <v>17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v>35</v>
      </c>
      <c r="H8" s="15">
        <v>1</v>
      </c>
      <c r="I8" s="15">
        <v>0.7</v>
      </c>
      <c r="J8" s="15">
        <v>6.7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92.8</v>
      </c>
      <c r="H9" s="15">
        <v>2.1</v>
      </c>
      <c r="I9" s="15">
        <v>5.4</v>
      </c>
      <c r="J9" s="15">
        <v>7.4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5"/>
      <c r="D11" s="66"/>
      <c r="E11" s="67"/>
      <c r="F11" s="13"/>
      <c r="G11" s="68"/>
      <c r="H11" s="68"/>
      <c r="I11" s="68"/>
      <c r="J11" s="68"/>
    </row>
    <row r="12" spans="1:10" ht="15.75" thickBot="1">
      <c r="A12" s="3"/>
      <c r="B12" s="69"/>
      <c r="C12" s="17"/>
      <c r="D12" s="70"/>
      <c r="E12" s="37">
        <v>500</v>
      </c>
      <c r="F12" s="18"/>
      <c r="G12" s="35">
        <v>464.7</v>
      </c>
      <c r="H12" s="71">
        <v>13.5</v>
      </c>
      <c r="I12" s="71">
        <v>15</v>
      </c>
      <c r="J12" s="72">
        <v>65.7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44</v>
      </c>
      <c r="E13" s="53">
        <f>'[1]ФРУКТЫ, ОВОЩИ'!$E$96</f>
        <v>60</v>
      </c>
      <c r="F13" s="54">
        <v>95.52</v>
      </c>
      <c r="G13" s="55">
        <v>10.4</v>
      </c>
      <c r="H13" s="55">
        <f>'[1]ФРУКТЫ, ОВОЩИ'!$A$114</f>
        <v>0.5</v>
      </c>
      <c r="I13" s="55">
        <f>'[1]ФРУКТЫ, ОВОЩИ'!$C$114</f>
        <v>0.1</v>
      </c>
      <c r="J13" s="55">
        <v>2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4">
        <f>'[1]МЯСО, РЫБА'!$E$304</f>
        <v>90</v>
      </c>
      <c r="F15" s="57"/>
      <c r="G15" s="58">
        <f>'[1]МЯСО, РЫБА'!$G$319</f>
        <v>178.8</v>
      </c>
      <c r="H15" s="58">
        <v>9.5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3" t="str">
        <f>[1]ГАРНИРЫ!$E$311</f>
        <v>Каша ячневая</v>
      </c>
      <c r="E16" s="64">
        <f>[1]ГАРНИРЫ!$E$314</f>
        <v>150</v>
      </c>
      <c r="F16" s="57"/>
      <c r="G16" s="58">
        <f>[1]ГАРНИРЫ!$G$331</f>
        <v>231</v>
      </c>
      <c r="H16" s="58">
        <v>6.6</v>
      </c>
      <c r="I16" s="58">
        <v>7.1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28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6" t="s">
        <v>15</v>
      </c>
      <c r="C19" s="51" t="s">
        <v>29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v>52.5</v>
      </c>
      <c r="H19" s="55">
        <v>1.5</v>
      </c>
      <c r="I19" s="55">
        <v>1.1000000000000001</v>
      </c>
      <c r="J19" s="55">
        <v>10.1</v>
      </c>
    </row>
    <row r="20" spans="1:10" ht="15.75" thickBot="1">
      <c r="A20" s="2"/>
      <c r="B20" s="43"/>
      <c r="C20" s="74"/>
      <c r="D20" s="73"/>
      <c r="E20" s="75">
        <v>700</v>
      </c>
      <c r="F20" s="44"/>
      <c r="G20" s="14">
        <v>718.4</v>
      </c>
      <c r="H20" s="48">
        <f>SUM(H13:H19)</f>
        <v>20.779999999999998</v>
      </c>
      <c r="I20" s="48">
        <v>25.2</v>
      </c>
      <c r="J20" s="48">
        <v>95</v>
      </c>
    </row>
    <row r="21" spans="1:10" ht="15.75">
      <c r="A21" s="1" t="s">
        <v>23</v>
      </c>
      <c r="B21" s="39" t="s">
        <v>32</v>
      </c>
      <c r="C21" s="22" t="s">
        <v>30</v>
      </c>
      <c r="D21" s="49" t="str">
        <f>'[1]ГАСТРОНОМИЯ, ВЫПЕЧКА'!$E$310</f>
        <v xml:space="preserve">Сдоба </v>
      </c>
      <c r="E21" s="23">
        <f>'[1]ГАСТРОНОМИЯ, ВЫПЕЧКА'!$E$313</f>
        <v>80</v>
      </c>
      <c r="F21" s="47"/>
      <c r="G21" s="24">
        <v>136.30000000000001</v>
      </c>
      <c r="H21" s="24">
        <f>'[1]ГАСТРОНОМИЯ, ВЫПЕЧКА'!$A$333</f>
        <v>6.5</v>
      </c>
      <c r="I21" s="24">
        <f>'[1]ГАСТРОНОМИЯ, ВЫПЕЧКА'!$C$333</f>
        <v>5.3</v>
      </c>
      <c r="J21" s="24">
        <v>33.200000000000003</v>
      </c>
    </row>
    <row r="22" spans="1:10" ht="15.75">
      <c r="A22" s="2"/>
      <c r="B22" s="76" t="s">
        <v>41</v>
      </c>
      <c r="C22" s="22" t="s">
        <v>25</v>
      </c>
      <c r="D22" s="49" t="str">
        <f>'[1]ФРУКТЫ, ОВОЩИ'!$P$11</f>
        <v>Фрукты свежие (яблоки)</v>
      </c>
      <c r="E22" s="23">
        <f>'[1]ФРУКТЫ, ОВОЩИ'!$E$14</f>
        <v>100</v>
      </c>
      <c r="F22" s="25"/>
      <c r="G22" s="24">
        <f>'[1]ФРУКТЫ, ОВОЩИ'!$G$27</f>
        <v>45</v>
      </c>
      <c r="H22" s="24">
        <f>'[1]ФРУКТЫ, ОВОЩИ'!$A$27</f>
        <v>0.4</v>
      </c>
      <c r="I22" s="24">
        <f>'[1]ФРУКТЫ, ОВОЩИ'!$C$27</f>
        <v>0.4</v>
      </c>
      <c r="J22" s="24">
        <f>'[1]ФРУКТЫ, ОВОЩИ'!$E$27</f>
        <v>10.4</v>
      </c>
    </row>
    <row r="23" spans="1:10" ht="16.5" thickBot="1">
      <c r="A23" s="2"/>
      <c r="B23" s="39" t="s">
        <v>22</v>
      </c>
      <c r="C23" s="22" t="s">
        <v>40</v>
      </c>
      <c r="D23" s="49" t="str">
        <f>[1]НАПИТКИ!$P$353</f>
        <v>Кисель из сока фруктового</v>
      </c>
      <c r="E23" s="23">
        <f>[1]НАПИТКИ!$P$356</f>
        <v>200</v>
      </c>
      <c r="F23" s="27"/>
      <c r="G23" s="26">
        <v>36.5</v>
      </c>
      <c r="H23" s="26">
        <f>[1]НАПИТКИ!$L$375</f>
        <v>0.3</v>
      </c>
      <c r="I23" s="26">
        <f>[1]НАПИТКИ!$N$375</f>
        <v>0</v>
      </c>
      <c r="J23" s="26">
        <v>9.4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/>
      <c r="G24" s="35">
        <f>SUM(G21:G23)</f>
        <v>217.8</v>
      </c>
      <c r="H24" s="34">
        <f>SUM(H21:H23)</f>
        <v>7.2</v>
      </c>
      <c r="I24" s="34">
        <f>SUM(I21:I23)</f>
        <v>5.7</v>
      </c>
      <c r="J24" s="36">
        <f>SUM(J21:J23)</f>
        <v>53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2022-10-09T10:21:55Z</dcterms:modified>
</cp:coreProperties>
</file>