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J15" i="1"/>
  <c r="I15"/>
  <c r="H15"/>
  <c r="J13"/>
  <c r="I13"/>
  <c r="H13"/>
  <c r="I12"/>
  <c r="H12"/>
  <c r="G15"/>
  <c r="G13"/>
  <c r="E15"/>
  <c r="E14"/>
  <c r="E13"/>
  <c r="E12"/>
  <c r="D15"/>
  <c r="D13"/>
  <c r="J7"/>
  <c r="I7"/>
  <c r="H7"/>
  <c r="G7"/>
  <c r="G6"/>
  <c r="E7"/>
  <c r="E6"/>
  <c r="E5"/>
  <c r="E4"/>
  <c r="D7"/>
  <c r="D6"/>
  <c r="D5"/>
  <c r="D4"/>
  <c r="J23"/>
  <c r="I23"/>
  <c r="H23"/>
  <c r="J22"/>
  <c r="I22"/>
  <c r="H22"/>
  <c r="G23"/>
  <c r="G22"/>
  <c r="E23"/>
  <c r="E22"/>
  <c r="E21"/>
  <c r="D23"/>
  <c r="D22"/>
  <c r="D21"/>
  <c r="E18"/>
  <c r="E17"/>
  <c r="E16"/>
  <c r="D18"/>
  <c r="D17"/>
  <c r="E9"/>
  <c r="E8"/>
  <c r="D9"/>
  <c r="D8"/>
  <c r="H20" l="1"/>
  <c r="H24"/>
  <c r="E24"/>
  <c r="G24"/>
  <c r="J11"/>
</calcChain>
</file>

<file path=xl/sharedStrings.xml><?xml version="1.0" encoding="utf-8"?>
<sst xmlns="http://schemas.openxmlformats.org/spreadsheetml/2006/main" count="52" uniqueCount="48">
  <si>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</si>
  <si>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</si>
  <si>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</si>
  <si>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</si>
  <si>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</si>
  <si>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</si>
  <si>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</si>
  <si>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</si>
  <si>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</si>
  <si>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</si>
  <si>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</si>
  <si>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</si>
  <si>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</si>
  <si>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</si>
  <si>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</si>
  <si>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</si>
  <si>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</si>
  <si>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</si>
  <si>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</si>
  <si>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</si>
  <si>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</si>
  <si>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</si>
  <si>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</si>
  <si>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</si>
  <si>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</si>
  <si>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</si>
  <si>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МБОУ Гимназия №6 г.Тихорецка</t>
  </si>
  <si>
    <t>1.1-100</t>
  </si>
  <si>
    <t>14.2-35</t>
  </si>
  <si>
    <t>14.1-20</t>
  </si>
  <si>
    <t>14.2-45</t>
  </si>
  <si>
    <t>14.1-30</t>
  </si>
  <si>
    <t>5.6-200</t>
  </si>
  <si>
    <t>9.3-100</t>
  </si>
  <si>
    <t>11.2-30</t>
  </si>
  <si>
    <t>17.1-30</t>
  </si>
  <si>
    <t>9.2-150</t>
  </si>
  <si>
    <t>5.4-200</t>
  </si>
  <si>
    <t>2.2-60</t>
  </si>
  <si>
    <t>10.3-200</t>
  </si>
  <si>
    <t>13.3-150</t>
  </si>
  <si>
    <t>Сок фруктовый в индивидуальной упаковке</t>
  </si>
  <si>
    <t>сладкое</t>
  </si>
  <si>
    <t>Завтрак</t>
  </si>
  <si>
    <t>Овощи натуральные свежие(огурцы)</t>
  </si>
  <si>
    <t>Фрукты свежие (апельсин)</t>
  </si>
  <si>
    <t>12.14-90</t>
  </si>
  <si>
    <t>Тефтели мясные ("ёжики")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</si>
</sst>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5" fillId="3" borderId="6" xfId="1" applyNumberFormat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 wrapText="1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64" fontId="6" fillId="0" borderId="6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2" fontId="8" fillId="4" borderId="9" xfId="0" applyNumberFormat="1" applyFont="1" applyFill="1" applyBorder="1" applyProtection="1">
      <protection locked="0"/>
    </xf>
    <xf numFmtId="164" fontId="6" fillId="4" borderId="6" xfId="1" applyNumberFormat="1" applyFont="1" applyFill="1" applyBorder="1" applyAlignment="1">
      <alignment horizontal="center" vertical="center" wrapText="1"/>
    </xf>
    <xf numFmtId="0" fontId="0" fillId="4" borderId="10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1" fontId="6" fillId="4" borderId="8" xfId="1" applyNumberFormat="1" applyFont="1" applyFill="1" applyBorder="1" applyAlignment="1">
      <alignment horizontal="center" vertical="center" wrapText="1"/>
    </xf>
    <xf numFmtId="2" fontId="9" fillId="4" borderId="8" xfId="0" applyNumberFormat="1" applyFont="1" applyFill="1" applyBorder="1" applyProtection="1">
      <protection locked="0"/>
    </xf>
    <xf numFmtId="164" fontId="6" fillId="4" borderId="8" xfId="1" applyNumberFormat="1" applyFont="1" applyFill="1" applyBorder="1" applyAlignment="1">
      <alignment horizontal="center" vertical="center" wrapText="1"/>
    </xf>
    <xf numFmtId="2" fontId="9" fillId="4" borderId="9" xfId="0" applyNumberFormat="1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5" borderId="14" xfId="0" applyFill="1" applyBorder="1"/>
    <xf numFmtId="0" fontId="0" fillId="3" borderId="6" xfId="0" applyFill="1" applyBorder="1"/>
    <xf numFmtId="0" fontId="0" fillId="3" borderId="14" xfId="0" applyFill="1" applyBorder="1"/>
    <xf numFmtId="0" fontId="0" fillId="3" borderId="7" xfId="0" applyFill="1" applyBorder="1"/>
    <xf numFmtId="0" fontId="0" fillId="6" borderId="14" xfId="0" applyFill="1" applyBorder="1"/>
    <xf numFmtId="0" fontId="0" fillId="6" borderId="6" xfId="0" applyFill="1" applyBorder="1"/>
    <xf numFmtId="2" fontId="6" fillId="4" borderId="6" xfId="1" applyNumberFormat="1" applyFont="1" applyFill="1" applyBorder="1" applyAlignment="1">
      <alignment horizontal="center" vertical="center" wrapText="1"/>
    </xf>
    <xf numFmtId="2" fontId="6" fillId="0" borderId="6" xfId="1" applyNumberFormat="1" applyFont="1" applyFill="1" applyBorder="1" applyAlignment="1">
      <alignment horizontal="center" vertical="center" wrapText="1"/>
    </xf>
    <xf numFmtId="2" fontId="0" fillId="7" borderId="14" xfId="0" applyNumberFormat="1" applyFill="1" applyBorder="1" applyProtection="1">
      <protection locked="0"/>
    </xf>
    <xf numFmtId="2" fontId="0" fillId="7" borderId="6" xfId="0" applyNumberFormat="1" applyFill="1" applyBorder="1" applyProtection="1">
      <protection locked="0"/>
    </xf>
    <xf numFmtId="2" fontId="0" fillId="7" borderId="7" xfId="0" applyNumberFormat="1" applyFill="1" applyBorder="1" applyProtection="1">
      <protection locked="0"/>
    </xf>
    <xf numFmtId="0" fontId="3" fillId="3" borderId="6" xfId="1" applyFont="1" applyFill="1" applyBorder="1" applyAlignment="1">
      <alignment vertical="center" wrapText="1"/>
    </xf>
    <xf numFmtId="49" fontId="5" fillId="6" borderId="6" xfId="1" applyNumberFormat="1" applyFont="1" applyFill="1" applyBorder="1" applyAlignment="1">
      <alignment horizontal="center" vertical="center" wrapText="1"/>
    </xf>
    <xf numFmtId="0" fontId="5" fillId="6" borderId="6" xfId="1" applyFont="1" applyFill="1" applyBorder="1" applyAlignment="1">
      <alignment horizontal="center" vertical="center" wrapText="1"/>
    </xf>
    <xf numFmtId="2" fontId="0" fillId="6" borderId="14" xfId="0" applyNumberFormat="1" applyFill="1" applyBorder="1" applyProtection="1">
      <protection locked="0"/>
    </xf>
    <xf numFmtId="164" fontId="5" fillId="6" borderId="6" xfId="1" applyNumberFormat="1" applyFont="1" applyFill="1" applyBorder="1" applyAlignment="1">
      <alignment horizontal="center" vertical="center" wrapText="1"/>
    </xf>
    <xf numFmtId="0" fontId="4" fillId="6" borderId="6" xfId="1" applyFont="1" applyFill="1" applyBorder="1" applyAlignment="1">
      <alignment vertical="center" wrapText="1"/>
    </xf>
    <xf numFmtId="2" fontId="0" fillId="6" borderId="6" xfId="0" applyNumberFormat="1" applyFill="1" applyBorder="1" applyProtection="1">
      <protection locked="0"/>
    </xf>
    <xf numFmtId="164" fontId="5" fillId="6" borderId="6" xfId="0" applyNumberFormat="1" applyFont="1" applyFill="1" applyBorder="1" applyAlignment="1">
      <alignment horizontal="center" vertical="center" wrapText="1"/>
    </xf>
    <xf numFmtId="49" fontId="5" fillId="6" borderId="6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vertical="center" wrapText="1"/>
    </xf>
    <xf numFmtId="0" fontId="2" fillId="6" borderId="6" xfId="1" applyFont="1" applyFill="1" applyBorder="1" applyAlignment="1">
      <alignment vertical="center" wrapText="1"/>
    </xf>
    <xf numFmtId="2" fontId="0" fillId="6" borderId="7" xfId="0" applyNumberFormat="1" applyFill="1" applyBorder="1" applyProtection="1">
      <protection locked="0"/>
    </xf>
    <xf numFmtId="0" fontId="0" fillId="6" borderId="15" xfId="0" applyFill="1" applyBorder="1"/>
    <xf numFmtId="0" fontId="4" fillId="3" borderId="6" xfId="1" applyFont="1" applyFill="1" applyBorder="1" applyAlignment="1">
      <alignment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wrapText="1"/>
    </xf>
    <xf numFmtId="49" fontId="5" fillId="7" borderId="6" xfId="1" applyNumberFormat="1" applyFont="1" applyFill="1" applyBorder="1" applyAlignment="1">
      <alignment horizontal="center" vertical="center" wrapText="1"/>
    </xf>
    <xf numFmtId="0" fontId="4" fillId="7" borderId="6" xfId="1" applyFont="1" applyFill="1" applyBorder="1" applyAlignment="1">
      <alignment vertical="center" wrapText="1"/>
    </xf>
    <xf numFmtId="164" fontId="5" fillId="7" borderId="6" xfId="1" applyNumberFormat="1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49" fontId="5" fillId="3" borderId="7" xfId="1" applyNumberFormat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49" fontId="5" fillId="6" borderId="14" xfId="1" applyNumberFormat="1" applyFont="1" applyFill="1" applyBorder="1" applyAlignment="1">
      <alignment horizontal="center" vertical="center" wrapText="1"/>
    </xf>
    <xf numFmtId="0" fontId="2" fillId="6" borderId="14" xfId="1" applyFont="1" applyFill="1" applyBorder="1" applyAlignment="1">
      <alignment horizontal="left" vertical="center" wrapText="1"/>
    </xf>
    <xf numFmtId="0" fontId="5" fillId="6" borderId="14" xfId="1" applyFont="1" applyFill="1" applyBorder="1" applyAlignment="1">
      <alignment horizontal="center" vertical="center" wrapText="1"/>
    </xf>
    <xf numFmtId="2" fontId="8" fillId="4" borderId="14" xfId="0" applyNumberFormat="1" applyFont="1" applyFill="1" applyBorder="1" applyProtection="1">
      <protection locked="0"/>
    </xf>
    <xf numFmtId="164" fontId="5" fillId="6" borderId="14" xfId="1" applyNumberFormat="1" applyFont="1" applyFill="1" applyBorder="1" applyAlignment="1">
      <alignment horizontal="center" vertical="center" wrapText="1"/>
    </xf>
    <xf numFmtId="0" fontId="8" fillId="4" borderId="6" xfId="0" applyFont="1" applyFill="1" applyBorder="1"/>
    <xf numFmtId="0" fontId="8" fillId="4" borderId="6" xfId="0" applyFont="1" applyFill="1" applyBorder="1" applyAlignment="1">
      <alignment horizontal="center"/>
    </xf>
    <xf numFmtId="49" fontId="5" fillId="6" borderId="7" xfId="1" applyNumberFormat="1" applyFont="1" applyFill="1" applyBorder="1" applyAlignment="1">
      <alignment horizontal="center" vertical="center" wrapText="1"/>
    </xf>
    <xf numFmtId="0" fontId="2" fillId="6" borderId="7" xfId="1" applyFont="1" applyFill="1" applyBorder="1" applyAlignment="1">
      <alignment vertical="center" wrapText="1"/>
    </xf>
    <xf numFmtId="0" fontId="5" fillId="6" borderId="7" xfId="1" applyFont="1" applyFill="1" applyBorder="1" applyAlignment="1">
      <alignment horizontal="center" vertical="center" wrapText="1"/>
    </xf>
    <xf numFmtId="164" fontId="5" fillId="6" borderId="7" xfId="1" applyNumberFormat="1" applyFont="1" applyFill="1" applyBorder="1" applyAlignment="1">
      <alignment horizontal="center" vertical="center" wrapText="1"/>
    </xf>
    <xf numFmtId="0" fontId="5" fillId="7" borderId="14" xfId="1" applyFont="1" applyFill="1" applyBorder="1" applyAlignment="1">
      <alignment horizontal="center" vertical="center" wrapText="1"/>
    </xf>
    <xf numFmtId="0" fontId="3" fillId="7" borderId="14" xfId="1" applyFont="1" applyFill="1" applyBorder="1" applyAlignment="1">
      <alignment vertical="center" wrapText="1"/>
    </xf>
    <xf numFmtId="164" fontId="7" fillId="7" borderId="14" xfId="0" applyNumberFormat="1" applyFont="1" applyFill="1" applyBorder="1" applyAlignment="1">
      <alignment horizontal="center" vertical="center" wrapText="1"/>
    </xf>
    <xf numFmtId="0" fontId="0" fillId="4" borderId="6" xfId="0" applyFill="1" applyBorder="1" applyProtection="1">
      <protection locked="0"/>
    </xf>
    <xf numFmtId="0" fontId="2" fillId="0" borderId="6" xfId="1" applyFont="1" applyFill="1" applyBorder="1" applyAlignment="1">
      <alignment vertical="center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56;&#1080;&#1084;&#1084;&#1072;\&#1052;&#1045;&#1053;&#1070;%20&#1064;&#1050;&#1054;&#1051;&#1067;%202022\&#1056;&#1072;&#1073;&#1086;&#1095;&#1080;&#1081;%206%20&#1074;&#1072;&#1088;&#1080;&#1072;&#1085;&#1090;\&#1050;&#1040;&#1056;&#1058;&#10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263">
          <cell r="E263" t="str">
            <v>90/40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2.7866666666666666</v>
          </cell>
          <cell r="N153">
            <v>3.9999999999999994E-2</v>
          </cell>
          <cell r="P153">
            <v>19.8</v>
          </cell>
          <cell r="R153">
            <v>90.56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</row>
      </sheetData>
      <sheetData sheetId="7" refreshError="1">
        <row r="11">
          <cell r="E11" t="str">
            <v>Хлеб ржано-пшеничный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G77">
            <v>96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65">
          <cell r="E265" t="str">
            <v>Сырники из творога</v>
          </cell>
        </row>
        <row r="268">
          <cell r="E268">
            <v>100</v>
          </cell>
        </row>
      </sheetData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311">
          <cell r="P311">
            <v>200</v>
          </cell>
        </row>
      </sheetData>
      <sheetData sheetId="6" refreshError="1"/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4" t="s">
        <v>26</v>
      </c>
      <c r="C1" s="85"/>
      <c r="D1" s="86"/>
      <c r="E1" t="s">
        <v>17</v>
      </c>
      <c r="F1" s="7"/>
      <c r="I1" t="s">
        <v>22</v>
      </c>
      <c r="J1" s="6">
        <v>44855</v>
      </c>
    </row>
    <row r="2" spans="1:10" ht="7.5" customHeight="1" thickBot="1"/>
    <row r="3" spans="1:10" ht="15.75" thickBot="1">
      <c r="A3" s="62" t="s">
        <v>1</v>
      </c>
      <c r="B3" s="30" t="s">
        <v>2</v>
      </c>
      <c r="C3" s="4" t="s">
        <v>20</v>
      </c>
      <c r="D3" s="4" t="s">
        <v>3</v>
      </c>
      <c r="E3" s="4" t="s">
        <v>21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6.5" thickBot="1">
      <c r="A4" s="63" t="s">
        <v>43</v>
      </c>
      <c r="B4" s="32"/>
      <c r="C4" s="8" t="s">
        <v>35</v>
      </c>
      <c r="D4" s="9" t="str">
        <f>'[1]ГАСТРОНОМИЯ, ВЫПЕЧКА'!$E$180</f>
        <v>Сыр порционный</v>
      </c>
      <c r="E4" s="10">
        <f>'[1]ГАСТРОНОМИЯ, ВЫПЕЧКА'!$E$183</f>
        <v>30</v>
      </c>
      <c r="F4" s="16">
        <v>95.26</v>
      </c>
      <c r="G4" s="14">
        <v>91</v>
      </c>
      <c r="H4" s="14">
        <v>5.7</v>
      </c>
      <c r="I4" s="14">
        <v>7.5</v>
      </c>
      <c r="J4" s="14">
        <v>0.1</v>
      </c>
    </row>
    <row r="5" spans="1:10" ht="15.75">
      <c r="A5" s="2"/>
      <c r="B5" s="33" t="s">
        <v>9</v>
      </c>
      <c r="C5" s="10" t="s">
        <v>36</v>
      </c>
      <c r="D5" s="42" t="str">
        <f>'[1]ЯЙЦО, ТВОРОГ, КАШИ'!$AW$96</f>
        <v>Запеканка из творога</v>
      </c>
      <c r="E5" s="10">
        <f>'[1]ЯЙЦО, ТВОРОГ, КАШИ'!$AW$99</f>
        <v>150</v>
      </c>
      <c r="F5" s="11"/>
      <c r="G5" s="15">
        <v>172.1</v>
      </c>
      <c r="H5" s="15">
        <v>13.1</v>
      </c>
      <c r="I5" s="15">
        <v>6.1</v>
      </c>
      <c r="J5" s="15">
        <v>47</v>
      </c>
    </row>
    <row r="6" spans="1:10" ht="15.75">
      <c r="A6" s="2"/>
      <c r="B6" s="32" t="s">
        <v>42</v>
      </c>
      <c r="C6" s="8" t="s">
        <v>34</v>
      </c>
      <c r="D6" s="55" t="str">
        <f>[1]СОУСА!$E$55</f>
        <v>Молоко сгущенное</v>
      </c>
      <c r="E6" s="10">
        <f>[1]СОУСА!$E$58</f>
        <v>30</v>
      </c>
      <c r="F6" s="11"/>
      <c r="G6" s="14">
        <f>[1]СОУСА!$G$77</f>
        <v>96</v>
      </c>
      <c r="H6" s="14">
        <v>2.1</v>
      </c>
      <c r="I6" s="14">
        <v>2.5</v>
      </c>
      <c r="J6" s="14">
        <v>16.600000000000001</v>
      </c>
    </row>
    <row r="7" spans="1:10" ht="15.75">
      <c r="A7" s="2"/>
      <c r="B7" s="32" t="s">
        <v>23</v>
      </c>
      <c r="C7" s="8" t="s">
        <v>37</v>
      </c>
      <c r="D7" s="9" t="str">
        <f>[1]НАПИТКИ!$P$132</f>
        <v>Кофейный напиток с молоком</v>
      </c>
      <c r="E7" s="10">
        <f>[1]НАПИТКИ!$P$135</f>
        <v>200</v>
      </c>
      <c r="F7" s="11"/>
      <c r="G7" s="14">
        <f>[1]НАПИТКИ!$R$153</f>
        <v>90.56</v>
      </c>
      <c r="H7" s="14">
        <f>[1]НАПИТКИ!$L$153</f>
        <v>2.7866666666666666</v>
      </c>
      <c r="I7" s="14">
        <f>[1]НАПИТКИ!$N$153</f>
        <v>3.9999999999999994E-2</v>
      </c>
      <c r="J7" s="14">
        <f>[1]НАПИТКИ!$P$153</f>
        <v>19.8</v>
      </c>
    </row>
    <row r="8" spans="1:10" ht="15.75">
      <c r="A8" s="2"/>
      <c r="B8" s="34" t="s">
        <v>18</v>
      </c>
      <c r="C8" s="8" t="s">
        <v>28</v>
      </c>
      <c r="D8" s="9" t="str">
        <f>'[2]ГАСТРОНОМИЯ, ВЫПЕЧКА'!$E$52</f>
        <v>Хлеб пшеничный</v>
      </c>
      <c r="E8" s="10">
        <f>'[2]ГАСТРОНОМИЯ, ВЫПЕЧКА'!$E$54</f>
        <v>35</v>
      </c>
      <c r="F8" s="11"/>
      <c r="G8" s="14">
        <v>73</v>
      </c>
      <c r="H8" s="14">
        <v>0.3</v>
      </c>
      <c r="I8" s="14">
        <v>0</v>
      </c>
      <c r="J8" s="14">
        <v>17</v>
      </c>
    </row>
    <row r="9" spans="1:10" ht="15.75">
      <c r="A9" s="2"/>
      <c r="B9" s="32" t="s">
        <v>18</v>
      </c>
      <c r="C9" s="8" t="s">
        <v>29</v>
      </c>
      <c r="D9" s="9" t="str">
        <f>'[2]ГАСТРОНОМИЯ, ВЫПЕЧКА'!$E$11</f>
        <v>Хлеб ржано-пшеничный</v>
      </c>
      <c r="E9" s="10">
        <f>'[2]ГАСТРОНОМИЯ, ВЫПЕЧКА'!$E$13</f>
        <v>20</v>
      </c>
      <c r="F9" s="12"/>
      <c r="G9" s="14">
        <v>35</v>
      </c>
      <c r="H9" s="14">
        <v>1</v>
      </c>
      <c r="I9" s="14">
        <v>0.7</v>
      </c>
      <c r="J9" s="14">
        <v>6.7</v>
      </c>
    </row>
    <row r="10" spans="1:10" ht="15.75">
      <c r="A10" s="2"/>
      <c r="B10" s="34"/>
      <c r="C10" s="64"/>
      <c r="D10" s="65"/>
      <c r="E10" s="66"/>
      <c r="F10" s="12"/>
      <c r="G10" s="67"/>
      <c r="H10" s="67"/>
      <c r="I10" s="67"/>
      <c r="J10" s="67"/>
    </row>
    <row r="11" spans="1:10" ht="15.75" thickBot="1">
      <c r="A11" s="3"/>
      <c r="B11" s="73"/>
      <c r="C11" s="73"/>
      <c r="D11" s="63"/>
      <c r="E11" s="74">
        <v>410</v>
      </c>
      <c r="F11" s="63"/>
      <c r="G11" s="17">
        <v>557.6</v>
      </c>
      <c r="H11" s="37">
        <v>25</v>
      </c>
      <c r="I11" s="37">
        <v>16.899999999999999</v>
      </c>
      <c r="J11" s="37">
        <f>SUM(J4:J10)</f>
        <v>107.2</v>
      </c>
    </row>
    <row r="12" spans="1:10" ht="15.75">
      <c r="A12" s="2" t="s">
        <v>10</v>
      </c>
      <c r="B12" s="35" t="s">
        <v>11</v>
      </c>
      <c r="C12" s="68" t="s">
        <v>38</v>
      </c>
      <c r="D12" s="69" t="s">
        <v>44</v>
      </c>
      <c r="E12" s="70">
        <f>'[1]ФРУКТЫ, ОВОЩИ'!$E$96</f>
        <v>60</v>
      </c>
      <c r="F12" s="71">
        <v>95.52</v>
      </c>
      <c r="G12" s="72">
        <v>10.4</v>
      </c>
      <c r="H12" s="72">
        <f>'[1]ФРУКТЫ, ОВОЩИ'!$A$114</f>
        <v>0.5</v>
      </c>
      <c r="I12" s="72">
        <f>'[1]ФРУКТЫ, ОВОЩИ'!$C$114</f>
        <v>0.1</v>
      </c>
      <c r="J12" s="72">
        <v>2</v>
      </c>
    </row>
    <row r="13" spans="1:10" ht="15.75">
      <c r="A13" s="2"/>
      <c r="B13" s="36" t="s">
        <v>12</v>
      </c>
      <c r="C13" s="43" t="s">
        <v>39</v>
      </c>
      <c r="D13" s="47" t="str">
        <f>[1]СУПЫ!$E$92</f>
        <v>Щи из свежей капусты с картофелем</v>
      </c>
      <c r="E13" s="44">
        <f>[1]СУПЫ!$E$95</f>
        <v>200</v>
      </c>
      <c r="F13" s="45"/>
      <c r="G13" s="49">
        <f>[1]СУПЫ!$G$112</f>
        <v>70.599999999999994</v>
      </c>
      <c r="H13" s="49">
        <f>[1]СУПЫ!$A$112</f>
        <v>1.7</v>
      </c>
      <c r="I13" s="49">
        <f>[1]СУПЫ!$C$112</f>
        <v>4.5999999999999996</v>
      </c>
      <c r="J13" s="49">
        <f>[1]СУПЫ!$E$112</f>
        <v>5.8</v>
      </c>
    </row>
    <row r="14" spans="1:10" ht="15.75">
      <c r="A14" s="2"/>
      <c r="B14" s="36" t="s">
        <v>13</v>
      </c>
      <c r="C14" s="50" t="s">
        <v>46</v>
      </c>
      <c r="D14" s="51" t="s">
        <v>47</v>
      </c>
      <c r="E14" s="56" t="str">
        <f>'[1]МЯСО, РЫБА'!$E$263</f>
        <v>90/40</v>
      </c>
      <c r="F14" s="48"/>
      <c r="G14" s="49">
        <v>108.7</v>
      </c>
      <c r="H14" s="49">
        <v>8.1999999999999993</v>
      </c>
      <c r="I14" s="49">
        <v>9</v>
      </c>
      <c r="J14" s="49">
        <v>9</v>
      </c>
    </row>
    <row r="15" spans="1:10" ht="15.75">
      <c r="A15" s="2"/>
      <c r="B15" s="36" t="s">
        <v>14</v>
      </c>
      <c r="C15" s="43" t="s">
        <v>40</v>
      </c>
      <c r="D15" s="47" t="str">
        <f>[1]ГАРНИРЫ!$E$96</f>
        <v>Картофельное пюре</v>
      </c>
      <c r="E15" s="44">
        <f>[1]ГАРНИРЫ!$E$99</f>
        <v>150</v>
      </c>
      <c r="F15" s="48"/>
      <c r="G15" s="46">
        <f>[1]ГАРНИРЫ!$G$117</f>
        <v>137.19999999999999</v>
      </c>
      <c r="H15" s="46">
        <f>[1]ГАРНИРЫ!$A$117</f>
        <v>2</v>
      </c>
      <c r="I15" s="46">
        <f>[1]ГАРНИРЫ!$C$117</f>
        <v>5</v>
      </c>
      <c r="J15" s="46">
        <f>[1]ГАРНИРЫ!$E$117</f>
        <v>21</v>
      </c>
    </row>
    <row r="16" spans="1:10" ht="31.5">
      <c r="A16" s="2"/>
      <c r="B16" s="36" t="s">
        <v>23</v>
      </c>
      <c r="C16" s="43"/>
      <c r="D16" s="52" t="s">
        <v>41</v>
      </c>
      <c r="E16" s="44">
        <f>[2]НАПИТКИ!$P$311</f>
        <v>200</v>
      </c>
      <c r="F16" s="48"/>
      <c r="G16" s="46">
        <v>24.9</v>
      </c>
      <c r="H16" s="46">
        <v>2</v>
      </c>
      <c r="I16" s="46">
        <v>0.2</v>
      </c>
      <c r="J16" s="46">
        <v>3.8</v>
      </c>
    </row>
    <row r="17" spans="1:10" ht="15.75">
      <c r="A17" s="2"/>
      <c r="B17" s="36" t="s">
        <v>19</v>
      </c>
      <c r="C17" s="43" t="s">
        <v>30</v>
      </c>
      <c r="D17" s="52" t="str">
        <f>'[2]ГАСТРОНОМИЯ, ВЫПЕЧКА'!$AA$52</f>
        <v>Хлеб пшеничный</v>
      </c>
      <c r="E17" s="44">
        <f>'[2]ГАСТРОНОМИЯ, ВЫПЕЧКА'!$AA$54</f>
        <v>45</v>
      </c>
      <c r="F17" s="48"/>
      <c r="G17" s="46">
        <v>93.9</v>
      </c>
      <c r="H17" s="46">
        <v>0.4</v>
      </c>
      <c r="I17" s="46">
        <v>0.1</v>
      </c>
      <c r="J17" s="46">
        <v>21.9</v>
      </c>
    </row>
    <row r="18" spans="1:10" ht="15.75">
      <c r="A18" s="2"/>
      <c r="B18" s="36" t="s">
        <v>16</v>
      </c>
      <c r="C18" s="43" t="s">
        <v>31</v>
      </c>
      <c r="D18" s="52" t="str">
        <f>'[2]ГАСТРОНОМИЯ, ВЫПЕЧКА'!$AA$11</f>
        <v>Хлеб ржано-пшеничный</v>
      </c>
      <c r="E18" s="44">
        <f>'[2]ГАСТРОНОМИЯ, ВЫПЕЧКА'!$AA$13</f>
        <v>30</v>
      </c>
      <c r="F18" s="48"/>
      <c r="G18" s="46">
        <v>52.5</v>
      </c>
      <c r="H18" s="46">
        <v>1.5</v>
      </c>
      <c r="I18" s="46">
        <v>1.1000000000000001</v>
      </c>
      <c r="J18" s="46">
        <v>10.1</v>
      </c>
    </row>
    <row r="19" spans="1:10" ht="15.75">
      <c r="A19" s="2"/>
      <c r="B19" s="54" t="s">
        <v>15</v>
      </c>
      <c r="C19" s="75" t="s">
        <v>27</v>
      </c>
      <c r="D19" s="76" t="s">
        <v>45</v>
      </c>
      <c r="E19" s="77">
        <v>200</v>
      </c>
      <c r="F19" s="53"/>
      <c r="G19" s="78">
        <v>54</v>
      </c>
      <c r="H19" s="78">
        <v>1.3</v>
      </c>
      <c r="I19" s="78">
        <v>0.3</v>
      </c>
      <c r="J19" s="78">
        <v>12.1</v>
      </c>
    </row>
    <row r="20" spans="1:10" ht="16.5" thickBot="1">
      <c r="A20" s="2"/>
      <c r="B20" s="82"/>
      <c r="C20" s="82"/>
      <c r="D20" s="83"/>
      <c r="E20" s="13">
        <v>830</v>
      </c>
      <c r="F20" s="63"/>
      <c r="G20" s="13">
        <v>552.1</v>
      </c>
      <c r="H20" s="38">
        <f>SUM(H12:H19)</f>
        <v>17.599999999999998</v>
      </c>
      <c r="I20" s="38">
        <v>20.2</v>
      </c>
      <c r="J20" s="38">
        <v>85.6</v>
      </c>
    </row>
    <row r="21" spans="1:10" ht="15.75">
      <c r="A21" s="1" t="s">
        <v>24</v>
      </c>
      <c r="B21" s="31" t="s">
        <v>25</v>
      </c>
      <c r="C21" s="79" t="s">
        <v>33</v>
      </c>
      <c r="D21" s="80" t="str">
        <f>'[2]ЯЙЦО, ТВОРОГ, КАШИ'!$E$265</f>
        <v>Сырники из творога</v>
      </c>
      <c r="E21" s="79">
        <f>'[2]ЯЙЦО, ТВОРОГ, КАШИ'!$E$268</f>
        <v>100</v>
      </c>
      <c r="F21" s="39"/>
      <c r="G21" s="81">
        <v>123.4</v>
      </c>
      <c r="H21" s="81">
        <v>6.2</v>
      </c>
      <c r="I21" s="81">
        <v>3.4</v>
      </c>
      <c r="J21" s="81">
        <v>13.8</v>
      </c>
    </row>
    <row r="22" spans="1:10" ht="15.75">
      <c r="A22" s="2"/>
      <c r="B22" s="31"/>
      <c r="C22" s="58" t="s">
        <v>34</v>
      </c>
      <c r="D22" s="59" t="str">
        <f>[2]СОУСА!$E$55</f>
        <v>Молоко сгущенное</v>
      </c>
      <c r="E22" s="57">
        <f>[2]СОУСА!$E$58</f>
        <v>30</v>
      </c>
      <c r="F22" s="40"/>
      <c r="G22" s="60">
        <f>[2]СОУСА!$G$77</f>
        <v>96</v>
      </c>
      <c r="H22" s="60">
        <f>[2]СОУСА!$A$77</f>
        <v>2.1</v>
      </c>
      <c r="I22" s="60">
        <f>[2]СОУСА!$C$77</f>
        <v>2.5</v>
      </c>
      <c r="J22" s="60">
        <f>[2]СОУСА!$E$77</f>
        <v>16.600000000000001</v>
      </c>
    </row>
    <row r="23" spans="1:10" ht="16.5" thickBot="1">
      <c r="A23" s="2"/>
      <c r="B23" s="31" t="s">
        <v>23</v>
      </c>
      <c r="C23" s="58" t="s">
        <v>32</v>
      </c>
      <c r="D23" s="61" t="str">
        <f>[2]НАПИТКИ!$P$220</f>
        <v>Сок фруктовый</v>
      </c>
      <c r="E23" s="57">
        <f>[2]НАПИТКИ!$P$223</f>
        <v>200</v>
      </c>
      <c r="F23" s="41"/>
      <c r="G23" s="60">
        <f>[2]НАПИТКИ!$R$241</f>
        <v>24.888888888888889</v>
      </c>
      <c r="H23" s="60">
        <f>[2]НАПИТКИ!$L$241</f>
        <v>2</v>
      </c>
      <c r="I23" s="60">
        <f>[2]НАПИТКИ!$N$241</f>
        <v>0.16666666666666666</v>
      </c>
      <c r="J23" s="60">
        <f>[2]НАПИТКИ!$P$241</f>
        <v>3.7777777777777777</v>
      </c>
    </row>
    <row r="24" spans="1:10" ht="15.75" thickBot="1">
      <c r="A24" s="3"/>
      <c r="B24" s="18"/>
      <c r="C24" s="19"/>
      <c r="D24" s="20"/>
      <c r="E24" s="26">
        <f>SUM(E21:E23)</f>
        <v>330</v>
      </c>
      <c r="F24" s="27"/>
      <c r="G24" s="28">
        <f>SUM(G21:G23)</f>
        <v>244.28888888888889</v>
      </c>
      <c r="H24" s="27">
        <f>SUM(H21:H23)</f>
        <v>10.3</v>
      </c>
      <c r="I24" s="27">
        <v>6.1</v>
      </c>
      <c r="J24" s="29">
        <v>34.200000000000003</v>
      </c>
    </row>
    <row r="25" spans="1:10" ht="15.75" thickBot="1">
      <c r="A25" s="3"/>
      <c r="B25" s="21"/>
      <c r="C25" s="21"/>
      <c r="D25" s="22"/>
      <c r="E25" s="23"/>
      <c r="F25" s="24"/>
      <c r="G25" s="23"/>
      <c r="H25" s="23"/>
      <c r="I25" s="23"/>
      <c r="J25" s="2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2022-10-16T19:51:23Z</dcterms:modified>
</cp:coreProperties>
</file>