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525"/>
  </bookViews>
  <sheets>
    <sheet name="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18" i="1"/>
  <c r="I18"/>
  <c r="J18"/>
  <c r="G18"/>
  <c r="E20"/>
  <c r="E19"/>
  <c r="E16"/>
  <c r="E15"/>
  <c r="E14"/>
  <c r="E13"/>
  <c r="E12"/>
  <c r="E11"/>
  <c r="D16"/>
  <c r="D15"/>
  <c r="D13"/>
  <c r="J9"/>
  <c r="I9"/>
  <c r="H9"/>
  <c r="J6"/>
  <c r="I6"/>
  <c r="H6"/>
  <c r="G6"/>
  <c r="E8"/>
  <c r="E7"/>
  <c r="E6"/>
  <c r="E4"/>
  <c r="D6"/>
  <c r="D7"/>
  <c r="D8"/>
  <c r="J21" l="1"/>
  <c r="H10"/>
  <c r="I21"/>
  <c r="H21"/>
  <c r="E21"/>
  <c r="E18"/>
  <c r="G21"/>
  <c r="J10"/>
  <c r="G10"/>
  <c r="I10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<sst xmlns="http://schemas.openxmlformats.org/spreadsheetml/2006/main" count="54" uniqueCount="50">
  <si>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</si>
  <si>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</si>
  <si>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</si>
  <si>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</si>
  <si>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</si>
  <si>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</si>
  <si>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</si>
  <si>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</si>
  <si>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</si>
  <si>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</si>
  <si>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</si>
  <si>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</si>
  <si>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</si>
  <si>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</si>
  <si>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</si>
  <si>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</si>
  <si>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</si>
  <si>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</si>
  <si>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</si>
  <si>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</si>
  <si>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</si>
  <si>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</si>
  <si>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</si>
  <si>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</si>
  <si>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</si>
  <si>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</si>
  <si>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</si>
  <si>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</si>
  <si>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МБОУ Гимназия №6 г.Тихорецка</t>
  </si>
  <si>
    <t>Полдник</t>
  </si>
  <si>
    <t>напиток</t>
  </si>
  <si>
    <t>Сок фруктовый в индивидуальной упаковке</t>
  </si>
  <si>
    <t>13.3-150</t>
  </si>
  <si>
    <t>12.6-240</t>
  </si>
  <si>
    <t>блюдо</t>
  </si>
  <si>
    <t>3.1-60</t>
  </si>
  <si>
    <t>Салат из белокачанной капусты с морковью</t>
  </si>
  <si>
    <t>12.7-130</t>
  </si>
  <si>
    <t>Печень говяжья по-строгановски</t>
  </si>
  <si>
    <t>90/40</t>
  </si>
  <si>
    <t>2.1-60</t>
  </si>
  <si>
    <t>Овощи натуральные свежие (огурцы)</t>
  </si>
  <si>
    <t>10.2-200</t>
  </si>
  <si>
    <t>Борщ с капустой и картофелем</t>
  </si>
  <si>
    <t>Сок фруктовый</t>
  </si>
  <si>
    <t>Кондитерское изделие (халва) в инд. упаковке</t>
  </si>
  <si>
    <t>16.1-100</t>
  </si>
  <si>
    <t>Оладьи</t>
  </si>
  <si>
    <t>5.9-200</t>
  </si>
  <si>
    <t>Кисель из сока фруктового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</si>
</sst>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 ;\-#,##0.00\ 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3" xfId="0" applyFill="1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/>
    <xf numFmtId="0" fontId="0" fillId="0" borderId="18" xfId="0" applyBorder="1" applyAlignment="1">
      <alignment horizontal="center"/>
    </xf>
    <xf numFmtId="0" fontId="0" fillId="4" borderId="1" xfId="0" applyFill="1" applyBorder="1"/>
    <xf numFmtId="0" fontId="0" fillId="4" borderId="11" xfId="0" applyFill="1" applyBorder="1"/>
    <xf numFmtId="0" fontId="0" fillId="0" borderId="19" xfId="0" applyBorder="1"/>
    <xf numFmtId="0" fontId="0" fillId="3" borderId="21" xfId="0" applyFill="1" applyBorder="1" applyProtection="1">
      <protection locked="0"/>
    </xf>
    <xf numFmtId="1" fontId="10" fillId="0" borderId="16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8" fillId="4" borderId="11" xfId="0" applyFont="1" applyFill="1" applyBorder="1" applyProtection="1">
      <protection locked="0"/>
    </xf>
    <xf numFmtId="0" fontId="3" fillId="4" borderId="11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22" xfId="0" applyFill="1" applyBorder="1"/>
    <xf numFmtId="2" fontId="1" fillId="3" borderId="23" xfId="0" applyNumberFormat="1" applyFont="1" applyFill="1" applyBorder="1" applyProtection="1">
      <protection locked="0"/>
    </xf>
    <xf numFmtId="0" fontId="10" fillId="0" borderId="20" xfId="1" applyFont="1" applyFill="1" applyBorder="1" applyAlignment="1">
      <alignment horizontal="center" vertical="center" wrapText="1"/>
    </xf>
    <xf numFmtId="0" fontId="0" fillId="0" borderId="22" xfId="0" applyBorder="1"/>
    <xf numFmtId="1" fontId="10" fillId="0" borderId="19" xfId="1" applyNumberFormat="1" applyFont="1" applyFill="1" applyBorder="1" applyAlignment="1">
      <alignment horizontal="center" vertical="center" wrapText="1"/>
    </xf>
    <xf numFmtId="165" fontId="10" fillId="0" borderId="16" xfId="1" applyNumberFormat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vertical="center" wrapText="1"/>
    </xf>
    <xf numFmtId="0" fontId="6" fillId="6" borderId="7" xfId="1" applyFont="1" applyFill="1" applyBorder="1" applyAlignment="1">
      <alignment horizontal="center" vertical="center" wrapText="1"/>
    </xf>
    <xf numFmtId="164" fontId="9" fillId="6" borderId="7" xfId="0" applyNumberFormat="1" applyFont="1" applyFill="1" applyBorder="1" applyAlignment="1">
      <alignment horizontal="center" vertical="center" wrapText="1"/>
    </xf>
    <xf numFmtId="49" fontId="7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1" xfId="1" applyFont="1" applyFill="1" applyBorder="1" applyAlignment="1">
      <alignment horizontal="center" vertical="center" wrapText="1"/>
    </xf>
    <xf numFmtId="164" fontId="6" fillId="6" borderId="11" xfId="1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164" fontId="6" fillId="4" borderId="11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 applyProtection="1">
      <alignment wrapText="1"/>
      <protection locked="0"/>
    </xf>
    <xf numFmtId="0" fontId="0" fillId="3" borderId="18" xfId="0" applyFill="1" applyBorder="1"/>
    <xf numFmtId="49" fontId="7" fillId="5" borderId="18" xfId="1" applyNumberFormat="1" applyFont="1" applyFill="1" applyBorder="1" applyAlignment="1">
      <alignment horizontal="center" vertical="center" wrapText="1"/>
    </xf>
    <xf numFmtId="0" fontId="3" fillId="5" borderId="24" xfId="1" applyFont="1" applyFill="1" applyBorder="1" applyAlignment="1">
      <alignment vertical="center" wrapText="1"/>
    </xf>
    <xf numFmtId="0" fontId="6" fillId="5" borderId="0" xfId="1" applyFont="1" applyFill="1" applyBorder="1" applyAlignment="1">
      <alignment horizontal="center" vertical="center" wrapText="1"/>
    </xf>
    <xf numFmtId="164" fontId="6" fillId="5" borderId="25" xfId="1" applyNumberFormat="1" applyFont="1" applyFill="1" applyBorder="1" applyAlignment="1">
      <alignment horizontal="center" vertical="center" wrapText="1"/>
    </xf>
    <xf numFmtId="164" fontId="6" fillId="5" borderId="18" xfId="1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68">
          <cell r="E268">
            <v>100</v>
          </cell>
        </row>
      </sheetData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78">
          <cell r="P178">
            <v>200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6" t="s">
        <v>28</v>
      </c>
      <c r="C1" s="77"/>
      <c r="D1" s="78"/>
      <c r="E1" t="s">
        <v>18</v>
      </c>
      <c r="F1" s="8"/>
      <c r="I1" t="s">
        <v>1</v>
      </c>
      <c r="J1" s="7">
        <v>44880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>
      <c r="A4" s="1" t="s">
        <v>10</v>
      </c>
      <c r="B4" s="10" t="s">
        <v>13</v>
      </c>
      <c r="C4" s="27" t="s">
        <v>35</v>
      </c>
      <c r="D4" s="28" t="s">
        <v>36</v>
      </c>
      <c r="E4" s="29">
        <f>'[1]ФРУКТЫ, ОВОЩИ'!$E$96</f>
        <v>60</v>
      </c>
      <c r="F4" s="21">
        <v>95.26</v>
      </c>
      <c r="G4" s="30">
        <v>67.2</v>
      </c>
      <c r="H4" s="30">
        <v>0.9</v>
      </c>
      <c r="I4" s="30">
        <v>5.4</v>
      </c>
      <c r="J4" s="30">
        <v>5.7</v>
      </c>
    </row>
    <row r="5" spans="1:10" ht="15.75">
      <c r="A5" s="2"/>
      <c r="B5" s="11" t="s">
        <v>11</v>
      </c>
      <c r="C5" s="27" t="s">
        <v>37</v>
      </c>
      <c r="D5" s="31" t="s">
        <v>38</v>
      </c>
      <c r="E5" s="29" t="s">
        <v>39</v>
      </c>
      <c r="F5" s="21"/>
      <c r="G5" s="32">
        <v>246.4</v>
      </c>
      <c r="H5" s="32">
        <v>18.100000000000001</v>
      </c>
      <c r="I5" s="32">
        <v>16.7</v>
      </c>
      <c r="J5" s="32">
        <v>5.8</v>
      </c>
    </row>
    <row r="6" spans="1:10" ht="15.75">
      <c r="A6" s="2"/>
      <c r="B6" s="11" t="s">
        <v>16</v>
      </c>
      <c r="C6" s="27" t="s">
        <v>32</v>
      </c>
      <c r="D6" s="33" t="str">
        <f>[1]ГАРНИРЫ!$E$96</f>
        <v>Картофельное пюре</v>
      </c>
      <c r="E6" s="29">
        <f>[1]ГАРНИРЫ!$E$99</f>
        <v>150</v>
      </c>
      <c r="F6" s="21"/>
      <c r="G6" s="30">
        <f>[1]ГАРНИРЫ!$G$117</f>
        <v>137.19999999999999</v>
      </c>
      <c r="H6" s="30">
        <f>[1]ГАРНИРЫ!$A$117</f>
        <v>2</v>
      </c>
      <c r="I6" s="30">
        <f>[1]ГАРНИРЫ!$C$117</f>
        <v>5</v>
      </c>
      <c r="J6" s="30">
        <f>[1]ГАРНИРЫ!$E$117</f>
        <v>21</v>
      </c>
    </row>
    <row r="7" spans="1:10" ht="15.75">
      <c r="A7" s="2"/>
      <c r="B7" s="11" t="s">
        <v>19</v>
      </c>
      <c r="C7" s="27" t="s">
        <v>23</v>
      </c>
      <c r="D7" s="34" t="str">
        <f>'[1]ГАСТРОНОМИЯ, ВЫПЕЧКА'!$E$52</f>
        <v>Хлеб пшеничный</v>
      </c>
      <c r="E7" s="29">
        <f>'[1]ГАСТРОНОМИЯ, ВЫПЕЧКА'!$E$54</f>
        <v>35</v>
      </c>
      <c r="F7" s="21"/>
      <c r="G7" s="30">
        <v>24.9</v>
      </c>
      <c r="H7" s="30">
        <v>0.3</v>
      </c>
      <c r="I7" s="30">
        <v>0</v>
      </c>
      <c r="J7" s="30">
        <v>17</v>
      </c>
    </row>
    <row r="8" spans="1:10" ht="15.75">
      <c r="A8" s="2"/>
      <c r="B8" s="11" t="s">
        <v>19</v>
      </c>
      <c r="C8" s="27" t="s">
        <v>24</v>
      </c>
      <c r="D8" s="34" t="str">
        <f>'[1]ГАСТРОНОМИЯ, ВЫПЕЧКА'!$E$11</f>
        <v>Хлеб ржано-пшеничный</v>
      </c>
      <c r="E8" s="29">
        <f>'[1]ГАСТРОНОМИЯ, ВЫПЕЧКА'!$E$13</f>
        <v>20</v>
      </c>
      <c r="F8" s="21"/>
      <c r="G8" s="30">
        <v>73</v>
      </c>
      <c r="H8" s="30">
        <v>1</v>
      </c>
      <c r="I8" s="30">
        <v>0.7</v>
      </c>
      <c r="J8" s="30">
        <v>6.7</v>
      </c>
    </row>
    <row r="9" spans="1:10" ht="32.25" thickBot="1">
      <c r="A9" s="3"/>
      <c r="B9" s="13" t="s">
        <v>30</v>
      </c>
      <c r="C9" s="35"/>
      <c r="D9" s="36" t="s">
        <v>31</v>
      </c>
      <c r="E9" s="37">
        <v>200</v>
      </c>
      <c r="F9" s="22"/>
      <c r="G9" s="65">
        <v>35</v>
      </c>
      <c r="H9" s="65">
        <f>[1]НАПИТКИ!$L$241</f>
        <v>2</v>
      </c>
      <c r="I9" s="65">
        <f>[1]НАПИТКИ!$N$241</f>
        <v>0.16666666666666666</v>
      </c>
      <c r="J9" s="65">
        <f>[1]НАПИТКИ!$P$241</f>
        <v>3.7777777777777777</v>
      </c>
    </row>
    <row r="10" spans="1:10" ht="15.75" thickBot="1">
      <c r="A10" s="3"/>
      <c r="B10" s="24"/>
      <c r="C10" s="64"/>
      <c r="D10" s="69"/>
      <c r="E10" s="25">
        <v>540</v>
      </c>
      <c r="F10" s="15"/>
      <c r="G10" s="26">
        <f t="shared" ref="G10" si="0">SUM(G4:G9)</f>
        <v>583.70000000000005</v>
      </c>
      <c r="H10" s="26">
        <f>SUM(H4:H9)</f>
        <v>24.3</v>
      </c>
      <c r="I10" s="26">
        <f t="shared" ref="I10:J10" si="1">SUM(I4:I9)</f>
        <v>27.966666666666669</v>
      </c>
      <c r="J10" s="45">
        <f t="shared" si="1"/>
        <v>59.977777777777781</v>
      </c>
    </row>
    <row r="11" spans="1:10" ht="15.75">
      <c r="A11" s="2" t="s">
        <v>12</v>
      </c>
      <c r="B11" s="14" t="s">
        <v>13</v>
      </c>
      <c r="C11" s="46" t="s">
        <v>40</v>
      </c>
      <c r="D11" s="66" t="s">
        <v>41</v>
      </c>
      <c r="E11" s="67">
        <f>'[1]ФРУКТЫ, ОВОЩИ'!$E$520</f>
        <v>60</v>
      </c>
      <c r="F11" s="68">
        <v>95.52</v>
      </c>
      <c r="G11" s="68">
        <v>10.4</v>
      </c>
      <c r="H11" s="68">
        <v>0.5</v>
      </c>
      <c r="I11" s="68">
        <v>0.1</v>
      </c>
      <c r="J11" s="68">
        <v>2</v>
      </c>
    </row>
    <row r="12" spans="1:10" ht="15.75">
      <c r="A12" s="2"/>
      <c r="B12" s="11" t="s">
        <v>14</v>
      </c>
      <c r="C12" s="46" t="s">
        <v>42</v>
      </c>
      <c r="D12" s="49" t="s">
        <v>43</v>
      </c>
      <c r="E12" s="47">
        <f>[1]СУПЫ!$E$95</f>
        <v>200</v>
      </c>
      <c r="F12" s="50"/>
      <c r="G12" s="50">
        <v>59</v>
      </c>
      <c r="H12" s="50">
        <v>1.4</v>
      </c>
      <c r="I12" s="50">
        <v>3.1</v>
      </c>
      <c r="J12" s="50">
        <v>6.2</v>
      </c>
    </row>
    <row r="13" spans="1:10" ht="15.75">
      <c r="A13" s="2"/>
      <c r="B13" s="11" t="s">
        <v>15</v>
      </c>
      <c r="C13" s="51" t="s">
        <v>33</v>
      </c>
      <c r="D13" s="52" t="str">
        <f>'[1]МЯСО, РЫБА'!$E$220</f>
        <v>Рагу из птицы</v>
      </c>
      <c r="E13" s="53">
        <f>'[1]МЯСО, РЫБА'!$E$223</f>
        <v>240</v>
      </c>
      <c r="F13" s="50"/>
      <c r="G13" s="50">
        <v>297.60000000000002</v>
      </c>
      <c r="H13" s="50">
        <v>18</v>
      </c>
      <c r="I13" s="50">
        <v>15.9</v>
      </c>
      <c r="J13" s="50">
        <v>20.6</v>
      </c>
    </row>
    <row r="14" spans="1:10" ht="15.75">
      <c r="A14" s="2"/>
      <c r="B14" s="12" t="s">
        <v>30</v>
      </c>
      <c r="C14" s="46" t="s">
        <v>27</v>
      </c>
      <c r="D14" s="54" t="s">
        <v>44</v>
      </c>
      <c r="E14" s="47">
        <f>[1]НАПИТКИ!$P$178</f>
        <v>200</v>
      </c>
      <c r="F14" s="55"/>
      <c r="G14" s="55">
        <v>24.9</v>
      </c>
      <c r="H14" s="55">
        <v>2</v>
      </c>
      <c r="I14" s="55">
        <v>0.2</v>
      </c>
      <c r="J14" s="55">
        <v>3.8</v>
      </c>
    </row>
    <row r="15" spans="1:10" ht="15.75">
      <c r="A15" s="2"/>
      <c r="B15" s="11" t="s">
        <v>20</v>
      </c>
      <c r="C15" s="46" t="s">
        <v>25</v>
      </c>
      <c r="D15" s="54" t="str">
        <f>'[1]ГАСТРОНОМИЯ, ВЫПЕЧКА'!$AA$52</f>
        <v>Хлеб пшеничный</v>
      </c>
      <c r="E15" s="47">
        <f>'[1]ГАСТРОНОМИЯ, ВЫПЕЧКА'!$AA$54</f>
        <v>45</v>
      </c>
      <c r="F15" s="48"/>
      <c r="G15" s="48">
        <v>93.9</v>
      </c>
      <c r="H15" s="48">
        <v>0.4</v>
      </c>
      <c r="I15" s="48">
        <v>0.1</v>
      </c>
      <c r="J15" s="48">
        <v>21.9</v>
      </c>
    </row>
    <row r="16" spans="1:10" ht="15.75">
      <c r="A16" s="2"/>
      <c r="B16" s="11" t="s">
        <v>17</v>
      </c>
      <c r="C16" s="46" t="s">
        <v>26</v>
      </c>
      <c r="D16" s="54" t="str">
        <f>'[1]ГАСТРОНОМИЯ, ВЫПЕЧКА'!$AA$11</f>
        <v>Хлеб ржано-пшеничный</v>
      </c>
      <c r="E16" s="47">
        <f>'[1]ГАСТРОНОМИЯ, ВЫПЕЧКА'!$AA$13</f>
        <v>30</v>
      </c>
      <c r="F16" s="48"/>
      <c r="G16" s="48">
        <v>52.5</v>
      </c>
      <c r="H16" s="48">
        <v>1.5</v>
      </c>
      <c r="I16" s="48">
        <v>1.1000000000000001</v>
      </c>
      <c r="J16" s="48">
        <v>10.1</v>
      </c>
    </row>
    <row r="17" spans="1:10" ht="32.25" thickBot="1">
      <c r="A17" s="2"/>
      <c r="B17" s="70"/>
      <c r="C17" s="71"/>
      <c r="D17" s="72" t="s">
        <v>45</v>
      </c>
      <c r="E17" s="73">
        <v>18</v>
      </c>
      <c r="G17" s="74">
        <v>92.8</v>
      </c>
      <c r="H17" s="75">
        <v>2.1</v>
      </c>
      <c r="I17" s="75">
        <v>5.4</v>
      </c>
      <c r="J17" s="75">
        <v>7.4</v>
      </c>
    </row>
    <row r="18" spans="1:10" ht="15.75" thickBot="1">
      <c r="A18" s="17"/>
      <c r="B18" s="18"/>
      <c r="C18" s="19"/>
      <c r="D18" s="39"/>
      <c r="E18" s="41">
        <f>SUM(E11:E14)</f>
        <v>700</v>
      </c>
      <c r="F18" s="40"/>
      <c r="G18" s="26">
        <f>G11+G12+G13+G14+G15+G16+G17</f>
        <v>631.09999999999991</v>
      </c>
      <c r="H18" s="26">
        <f t="shared" ref="H18:J18" si="2">H11+H12+H13+H14+H15+H16+H17</f>
        <v>25.9</v>
      </c>
      <c r="I18" s="26">
        <f t="shared" si="2"/>
        <v>25.900000000000006</v>
      </c>
      <c r="J18" s="26">
        <f t="shared" si="2"/>
        <v>72</v>
      </c>
    </row>
    <row r="19" spans="1:10" ht="15.75">
      <c r="A19" s="20" t="s">
        <v>29</v>
      </c>
      <c r="B19" s="16" t="s">
        <v>34</v>
      </c>
      <c r="C19" s="56" t="s">
        <v>46</v>
      </c>
      <c r="D19" s="57" t="s">
        <v>47</v>
      </c>
      <c r="E19" s="58">
        <f>'[1]ЯЙЦО, ТВОРОГ, КАШИ'!$E$268</f>
        <v>100</v>
      </c>
      <c r="F19" s="59">
        <v>82.54</v>
      </c>
      <c r="G19" s="59">
        <v>348.5</v>
      </c>
      <c r="H19" s="59">
        <v>7.3</v>
      </c>
      <c r="I19" s="59">
        <v>11.3</v>
      </c>
      <c r="J19" s="59">
        <v>54.3</v>
      </c>
    </row>
    <row r="20" spans="1:10" ht="16.5" thickBot="1">
      <c r="A20" s="20"/>
      <c r="B20" s="12" t="s">
        <v>30</v>
      </c>
      <c r="C20" s="60" t="s">
        <v>48</v>
      </c>
      <c r="D20" s="61" t="s">
        <v>49</v>
      </c>
      <c r="E20" s="62">
        <f>[1]НАПИТКИ!$P$223</f>
        <v>200</v>
      </c>
      <c r="F20" s="63"/>
      <c r="G20" s="63">
        <v>36.5</v>
      </c>
      <c r="H20" s="63">
        <v>0.3</v>
      </c>
      <c r="I20" s="63">
        <v>0</v>
      </c>
      <c r="J20" s="63">
        <v>9.4</v>
      </c>
    </row>
    <row r="21" spans="1:10" ht="15.75" thickBot="1">
      <c r="A21" s="23"/>
      <c r="B21" s="19"/>
      <c r="C21" s="9"/>
      <c r="D21" s="42"/>
      <c r="E21" s="43">
        <f>SUM(E19:E20)</f>
        <v>300</v>
      </c>
      <c r="F21" s="44"/>
      <c r="G21" s="26">
        <f>SUM(G19:G20)</f>
        <v>385</v>
      </c>
      <c r="H21" s="26">
        <f>SUM(H19:H20)</f>
        <v>7.6</v>
      </c>
      <c r="I21" s="26">
        <f>SUM(I19:I20)</f>
        <v>11.3</v>
      </c>
      <c r="J21" s="45">
        <f>SUM(J19:J20)</f>
        <v>63.699999999999996</v>
      </c>
    </row>
    <row r="22" spans="1:10">
      <c r="I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2022-11-13T22:02:49Z</dcterms:modified>
</cp:coreProperties>
</file>