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  <c r="H12"/>
  <c r="I12"/>
  <c r="J12"/>
  <c r="G12"/>
  <c r="E10"/>
  <c r="D10"/>
  <c r="G24" l="1"/>
  <c r="J24"/>
  <c r="H22"/>
  <c r="E22"/>
  <c r="D22"/>
  <c r="I19"/>
  <c r="J17"/>
  <c r="I17"/>
  <c r="H17"/>
  <c r="J16"/>
  <c r="H16"/>
  <c r="J14"/>
  <c r="I14"/>
  <c r="H14"/>
  <c r="G17"/>
  <c r="G16"/>
  <c r="G14"/>
  <c r="E19"/>
  <c r="E18"/>
  <c r="E17"/>
  <c r="E16"/>
  <c r="E15"/>
  <c r="E14"/>
  <c r="E13"/>
  <c r="D19"/>
  <c r="D18"/>
  <c r="D17"/>
  <c r="D16"/>
  <c r="D14"/>
  <c r="J7"/>
  <c r="I7"/>
  <c r="H7"/>
  <c r="I6"/>
  <c r="J5"/>
  <c r="J4"/>
  <c r="I4"/>
  <c r="H4"/>
  <c r="G7"/>
  <c r="G4"/>
  <c r="E9"/>
  <c r="E8"/>
  <c r="E7"/>
  <c r="E6"/>
  <c r="E5"/>
  <c r="E4"/>
  <c r="D9"/>
  <c r="D8"/>
  <c r="D7"/>
  <c r="D6"/>
  <c r="D5"/>
  <c r="D4"/>
  <c r="I24"/>
  <c r="E24" l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<sst xmlns="http://schemas.openxmlformats.org/spreadsheetml/2006/main" count="50" uniqueCount="47">
  <si>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</si>
  <si>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</si>
  <si>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</si>
  <si>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</si>
  <si>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</si>
  <si>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</si>
  <si>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</si>
  <si>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</si>
  <si>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</si>
  <si>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</si>
  <si>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</si>
  <si>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</si>
  <si>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</si>
  <si>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</si>
  <si>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</si>
  <si>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</si>
  <si>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</si>
  <si>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</si>
  <si>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</si>
  <si>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</si>
  <si>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</si>
  <si>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</si>
  <si>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</si>
  <si>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</si>
  <si>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</si>
  <si>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</si>
  <si>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</si>
  <si>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</si>
  <si>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</si>
  <si>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</si>
  <si>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</si>
  <si>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16.5-70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</si>
  <si>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</si>
  <si>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</si>
  <si>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</si>
  <si>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</si>
  <si>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</si>
  <si>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</si>
  <si>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</si>
  <si>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10.1-200</t>
  </si>
  <si>
    <t>Снежок м.д.ж. 2,5% в индивид. пластиковом стакане</t>
  </si>
  <si>
    <t>16.1-100</t>
  </si>
  <si>
    <t>кисломол.</t>
  </si>
  <si>
    <t>Завтрак</t>
  </si>
  <si>
    <t>3.3-60</t>
  </si>
  <si>
    <t>Салат из свежих огурцов</t>
  </si>
  <si>
    <t>Кондитерское мзделие (халва) в инд.упаковке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</si>
</sst>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10" fillId="4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E32">
            <v>2.7352941176470589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4">
          <cell r="E264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25</v>
      </c>
      <c r="C1" s="71"/>
      <c r="D1" s="72"/>
      <c r="E1" t="s">
        <v>17</v>
      </c>
      <c r="F1" s="8"/>
      <c r="I1" t="s">
        <v>22</v>
      </c>
      <c r="J1" s="7">
        <v>44900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 t="s">
        <v>43</v>
      </c>
      <c r="B4" s="35" t="s">
        <v>11</v>
      </c>
      <c r="C4" s="9" t="s">
        <v>35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>
        <v>100.26</v>
      </c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6" t="s">
        <v>9</v>
      </c>
      <c r="C5" s="11" t="s">
        <v>38</v>
      </c>
      <c r="D5" s="51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v>237.2</v>
      </c>
      <c r="H5" s="16">
        <v>13.4</v>
      </c>
      <c r="I5" s="16">
        <v>19.100000000000001</v>
      </c>
      <c r="J5" s="16">
        <f>'[1]ЯЙЦО, ТВОРОГ, КАШИ'!$E$32</f>
        <v>2.7352941176470589</v>
      </c>
    </row>
    <row r="6" spans="1:10" ht="15.75">
      <c r="A6" s="2"/>
      <c r="B6" s="35" t="s">
        <v>23</v>
      </c>
      <c r="C6" s="9" t="s">
        <v>33</v>
      </c>
      <c r="D6" s="63" t="str">
        <f>[1]НАПИТКИ!$P$11</f>
        <v>Чай с сахаром</v>
      </c>
      <c r="E6" s="11">
        <f>[1]НАПИТКИ!$P$14</f>
        <v>200</v>
      </c>
      <c r="F6" s="12"/>
      <c r="G6" s="15">
        <v>45.8</v>
      </c>
      <c r="H6" s="15">
        <v>0</v>
      </c>
      <c r="I6" s="15">
        <f>[1]НАПИТКИ!$N$29</f>
        <v>0</v>
      </c>
      <c r="J6" s="15">
        <v>11.4</v>
      </c>
    </row>
    <row r="7" spans="1:10" ht="15.75">
      <c r="A7" s="2"/>
      <c r="B7" s="35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7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v>73</v>
      </c>
      <c r="H8" s="15">
        <v>0.3</v>
      </c>
      <c r="I8" s="15">
        <v>0</v>
      </c>
      <c r="J8" s="15">
        <v>17</v>
      </c>
    </row>
    <row r="9" spans="1:10" ht="16.5" thickBot="1">
      <c r="A9" s="2"/>
      <c r="B9" s="35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v>35</v>
      </c>
      <c r="H9" s="15">
        <v>1</v>
      </c>
      <c r="I9" s="15">
        <v>0.7</v>
      </c>
      <c r="J9" s="15">
        <v>6.7</v>
      </c>
    </row>
    <row r="10" spans="1:10" ht="31.5">
      <c r="A10" s="2"/>
      <c r="B10" s="69"/>
      <c r="C10" s="9" t="s">
        <v>31</v>
      </c>
      <c r="D10" s="10" t="str">
        <f>'[2]ГАСТРОНОМИЯ, ВЫПЕЧКА'!$E$223</f>
        <v>Кондитерское изделие (печенье сахарное)</v>
      </c>
      <c r="E10" s="11">
        <f>'[2]ГАСТРОНОМИЯ, ВЫПЕЧКА'!$E$226</f>
        <v>25</v>
      </c>
      <c r="F10" s="13"/>
      <c r="G10" s="15">
        <v>68.3</v>
      </c>
      <c r="H10" s="15">
        <v>1.6</v>
      </c>
      <c r="I10" s="15">
        <v>2</v>
      </c>
      <c r="J10" s="15">
        <v>11</v>
      </c>
    </row>
    <row r="11" spans="1:10" ht="16.5" thickBot="1">
      <c r="A11" s="2"/>
      <c r="B11" s="35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v>510</v>
      </c>
      <c r="F12" s="18"/>
      <c r="G12" s="19">
        <f>G4+G5+G6+G7+G8+G9+G10</f>
        <v>562.5</v>
      </c>
      <c r="H12" s="19">
        <f t="shared" ref="H12:J12" si="0">H4+H5+H6+H7+H8+H9+H10</f>
        <v>17.500000000000004</v>
      </c>
      <c r="I12" s="19">
        <f t="shared" si="0"/>
        <v>26.4</v>
      </c>
      <c r="J12" s="19">
        <f t="shared" si="0"/>
        <v>63.635294117647064</v>
      </c>
    </row>
    <row r="13" spans="1:10" ht="15.75">
      <c r="A13" s="2" t="s">
        <v>10</v>
      </c>
      <c r="B13" s="41" t="s">
        <v>11</v>
      </c>
      <c r="C13" s="52" t="s">
        <v>44</v>
      </c>
      <c r="D13" s="53" t="s">
        <v>45</v>
      </c>
      <c r="E13" s="54">
        <f>'[1]ФРУКТЫ, ОВОЩИ'!$E$264</f>
        <v>60</v>
      </c>
      <c r="F13" s="12">
        <v>100.52</v>
      </c>
      <c r="G13" s="55">
        <v>56.3</v>
      </c>
      <c r="H13" s="55">
        <v>0.5</v>
      </c>
      <c r="I13" s="55">
        <v>5.4</v>
      </c>
      <c r="J13" s="55">
        <v>1.4</v>
      </c>
    </row>
    <row r="14" spans="1:10" ht="15.75">
      <c r="A14" s="2"/>
      <c r="B14" s="42" t="s">
        <v>12</v>
      </c>
      <c r="C14" s="52" t="s">
        <v>39</v>
      </c>
      <c r="D14" s="56" t="str">
        <f>[1]СУПЫ!$E$11</f>
        <v>Свекольник</v>
      </c>
      <c r="E14" s="54">
        <f>[1]СУПЫ!$E$14</f>
        <v>200</v>
      </c>
      <c r="F14" s="57"/>
      <c r="G14" s="58">
        <f>[1]СУПЫ!$G$30</f>
        <v>81.12</v>
      </c>
      <c r="H14" s="58">
        <f>[1]СУПЫ!$A$30</f>
        <v>1.8</v>
      </c>
      <c r="I14" s="58">
        <f>[1]СУПЫ!$C$30</f>
        <v>4.0999999999999996</v>
      </c>
      <c r="J14" s="58">
        <f>[1]СУПЫ!$E$30</f>
        <v>9.3000000000000007</v>
      </c>
    </row>
    <row r="15" spans="1:10" ht="15.75">
      <c r="A15" s="2"/>
      <c r="B15" s="42" t="s">
        <v>13</v>
      </c>
      <c r="C15" s="52" t="s">
        <v>36</v>
      </c>
      <c r="D15" s="64" t="s">
        <v>34</v>
      </c>
      <c r="E15" s="54">
        <f>'[1]МЯСО, РЫБА'!$E$140</f>
        <v>90</v>
      </c>
      <c r="F15" s="57"/>
      <c r="G15" s="65">
        <v>225.6</v>
      </c>
      <c r="H15" s="65">
        <v>13.4</v>
      </c>
      <c r="I15" s="65">
        <v>11.2</v>
      </c>
      <c r="J15" s="65">
        <v>17.7</v>
      </c>
    </row>
    <row r="16" spans="1:10" ht="15.75">
      <c r="A16" s="2"/>
      <c r="B16" s="42" t="s">
        <v>14</v>
      </c>
      <c r="C16" s="59" t="s">
        <v>37</v>
      </c>
      <c r="D16" s="66" t="str">
        <f>[1]ГАРНИРЫ!$E$182</f>
        <v>Рагу из овощей</v>
      </c>
      <c r="E16" s="67">
        <f>[1]ГАРНИРЫ!$E$185</f>
        <v>150</v>
      </c>
      <c r="F16" s="57"/>
      <c r="G16" s="58">
        <f>[1]ГАРНИРЫ!$G$205</f>
        <v>159</v>
      </c>
      <c r="H16" s="58">
        <f>[1]ГАРНИРЫ!$A$205</f>
        <v>2.2999999999999998</v>
      </c>
      <c r="I16" s="58">
        <v>8</v>
      </c>
      <c r="J16" s="58">
        <f>[1]ГАРНИРЫ!$E$205</f>
        <v>19.399999999999999</v>
      </c>
    </row>
    <row r="17" spans="1:10" ht="15.75">
      <c r="A17" s="2"/>
      <c r="B17" s="42" t="s">
        <v>23</v>
      </c>
      <c r="C17" s="52" t="s">
        <v>32</v>
      </c>
      <c r="D17" s="60" t="str">
        <f>[1]НАПИТКИ!$P$220</f>
        <v>Сок фруктовый</v>
      </c>
      <c r="E17" s="54">
        <f>[1]НАПИТКИ!$P$223</f>
        <v>200</v>
      </c>
      <c r="F17" s="57"/>
      <c r="G17" s="55">
        <f>[1]НАПИТКИ!$R$241</f>
        <v>24.888888888888889</v>
      </c>
      <c r="H17" s="55">
        <f>[1]НАПИТКИ!$L$241</f>
        <v>2</v>
      </c>
      <c r="I17" s="55">
        <f>[1]НАПИТКИ!$N$241</f>
        <v>0.16666666666666666</v>
      </c>
      <c r="J17" s="55">
        <f>[1]НАПИТКИ!$P$241</f>
        <v>3.7777777777777777</v>
      </c>
    </row>
    <row r="18" spans="1:10" ht="15.75">
      <c r="A18" s="2"/>
      <c r="B18" s="42" t="s">
        <v>19</v>
      </c>
      <c r="C18" s="52" t="s">
        <v>29</v>
      </c>
      <c r="D18" s="60" t="str">
        <f>'[1]ГАСТРОНОМИЯ, ВЫПЕЧКА'!$AA$52</f>
        <v>Хлеб пшеничный</v>
      </c>
      <c r="E18" s="54">
        <f>'[1]ГАСТРОНОМИЯ, ВЫПЕЧКА'!$AA$54</f>
        <v>45</v>
      </c>
      <c r="F18" s="57"/>
      <c r="G18" s="55">
        <v>93.9</v>
      </c>
      <c r="H18" s="55">
        <v>0.4</v>
      </c>
      <c r="I18" s="55">
        <v>0.1</v>
      </c>
      <c r="J18" s="55">
        <v>21.9</v>
      </c>
    </row>
    <row r="19" spans="1:10" ht="15.75">
      <c r="A19" s="2"/>
      <c r="B19" s="42" t="s">
        <v>16</v>
      </c>
      <c r="C19" s="52" t="s">
        <v>30</v>
      </c>
      <c r="D19" s="60" t="str">
        <f>'[1]ГАСТРОНОМИЯ, ВЫПЕЧКА'!$AA$11</f>
        <v>Хлеб ржано-пшеничный</v>
      </c>
      <c r="E19" s="54">
        <f>'[1]ГАСТРОНОМИЯ, ВЫПЕЧКА'!$AA$13</f>
        <v>30</v>
      </c>
      <c r="F19" s="61"/>
      <c r="G19" s="55">
        <v>52.5</v>
      </c>
      <c r="H19" s="55">
        <v>1.5</v>
      </c>
      <c r="I19" s="55">
        <f>'[1]ГАСТРОНОМИЯ, ВЫПЕЧКА'!$Y$31</f>
        <v>1.05</v>
      </c>
      <c r="J19" s="55">
        <v>10.1</v>
      </c>
    </row>
    <row r="20" spans="1:10" ht="31.5">
      <c r="A20" s="2"/>
      <c r="B20" s="43"/>
      <c r="C20" s="52"/>
      <c r="D20" s="60" t="s">
        <v>46</v>
      </c>
      <c r="E20" s="54">
        <v>18</v>
      </c>
      <c r="F20" s="62"/>
      <c r="G20" s="58">
        <v>92.8</v>
      </c>
      <c r="H20" s="58">
        <v>2.1</v>
      </c>
      <c r="I20" s="58">
        <v>5.4</v>
      </c>
      <c r="J20" s="58">
        <v>7.4</v>
      </c>
    </row>
    <row r="21" spans="1:10" ht="16.5" thickBot="1">
      <c r="A21" s="2"/>
      <c r="B21" s="38"/>
      <c r="C21" s="23"/>
      <c r="D21" s="39"/>
      <c r="E21" s="14">
        <v>700</v>
      </c>
      <c r="F21" s="40"/>
      <c r="G21" s="14">
        <f>G13+G14+G15+G16+G17+G18+G19+G20</f>
        <v>786.10888888888883</v>
      </c>
      <c r="H21" s="14">
        <f t="shared" ref="H21:J21" si="1">H13+H14+H15+H16+H17+H18+H19+H20</f>
        <v>24</v>
      </c>
      <c r="I21" s="14">
        <f t="shared" si="1"/>
        <v>35.416666666666671</v>
      </c>
      <c r="J21" s="14">
        <f t="shared" si="1"/>
        <v>90.977777777777774</v>
      </c>
    </row>
    <row r="22" spans="1:10" ht="16.5" thickBot="1">
      <c r="A22" s="1" t="s">
        <v>24</v>
      </c>
      <c r="B22" s="68"/>
      <c r="C22" s="47" t="s">
        <v>41</v>
      </c>
      <c r="D22" s="46" t="str">
        <f>'[1]ГАСТРОНОМИЯ, ВЫПЕЧКА'!$E$267</f>
        <v xml:space="preserve">Оладьи </v>
      </c>
      <c r="E22" s="48">
        <f>'[1]ГАСТРОНОМИЯ, ВЫПЕЧКА'!$E$270</f>
        <v>100</v>
      </c>
      <c r="F22" s="44"/>
      <c r="G22" s="49">
        <v>348.5</v>
      </c>
      <c r="H22" s="49">
        <f>'[1]ГАСТРОНОМИЯ, ВЫПЕЧКА'!$A$288</f>
        <v>7.333333333333333</v>
      </c>
      <c r="I22" s="49">
        <v>11.3</v>
      </c>
      <c r="J22" s="49">
        <v>54.3</v>
      </c>
    </row>
    <row r="23" spans="1:10" ht="32.25" thickBot="1">
      <c r="A23" s="2"/>
      <c r="B23" s="68" t="s">
        <v>42</v>
      </c>
      <c r="C23" s="47"/>
      <c r="D23" s="46" t="s">
        <v>40</v>
      </c>
      <c r="E23" s="48">
        <v>200</v>
      </c>
      <c r="F23" s="45"/>
      <c r="G23" s="50">
        <v>152</v>
      </c>
      <c r="H23" s="50">
        <v>5.4</v>
      </c>
      <c r="I23" s="50">
        <v>5</v>
      </c>
      <c r="J23" s="50">
        <v>21.6</v>
      </c>
    </row>
    <row r="24" spans="1:10" ht="15.75" thickBot="1">
      <c r="A24" s="3"/>
      <c r="B24" s="20"/>
      <c r="C24" s="21"/>
      <c r="D24" s="22"/>
      <c r="E24" s="28">
        <f>SUM(E22:E23)</f>
        <v>300</v>
      </c>
      <c r="F24" s="29"/>
      <c r="G24" s="30">
        <f>SUM(G22:G23)</f>
        <v>500.5</v>
      </c>
      <c r="H24" s="29">
        <v>12.7</v>
      </c>
      <c r="I24" s="29">
        <f>SUM(I22:I23)</f>
        <v>16.3</v>
      </c>
      <c r="J24" s="31">
        <f>SUM(J22:J23)</f>
        <v>75.900000000000006</v>
      </c>
    </row>
    <row r="25" spans="1:10" ht="15.75" thickBot="1">
      <c r="A25" s="3"/>
      <c r="B25" s="23"/>
      <c r="C25" s="23"/>
      <c r="D25" s="24"/>
      <c r="E25" s="25"/>
      <c r="F25" s="26"/>
      <c r="G25" s="25"/>
      <c r="H25" s="25"/>
      <c r="I25" s="25"/>
      <c r="J25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2022-12-04T18:01:03Z</dcterms:modified>
</cp:coreProperties>
</file>